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2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'ХВС цены'!$F$15:$F$18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цены'!$G$15:$G$18,'ХВС цены'!$J$15:$J$18,'ХВС цены'!$M$15:$M$18,'ХВС цены'!$P$15:$P$18</definedName>
    <definedName name="is_two_part_tariff_no_eu">'et_union'!$G$25,'et_union'!$J$25,'et_union'!$M$25,'et_union'!$P$25</definedName>
    <definedName name="is_two_part_tariff_yes">'ХВС цены'!$Q$15:$R$18,'ХВС цены'!$N$15:$O$18,'ХВС цены'!$K$15:$L$18,'ХВС цены'!$H$15:$I$18</definedName>
    <definedName name="is_two_part_tariff_yes_eu">'et_union'!$Q$25:$R$25,'et_union'!$N$25:$O$25,'et_union'!$K$25:$L$25,'et_union'!$H$25:$I$25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'REESTR_MO'!$A$2:$C$207</definedName>
    <definedName name="LIST_ORG_HOT_VS">'REESTR_ORG'!$B$2:$F$1142</definedName>
    <definedName name="LIST_ORG_VO">'REESTR_ORG'!$B$2:$D$315</definedName>
    <definedName name="LIST_ORG_VS">'REESTR_ORG'!$A$2:$H$69</definedName>
    <definedName name="logic">'TEHSHEET'!$A$2:$A$3</definedName>
    <definedName name="mo">'Титульный'!$G$23</definedName>
    <definedName name="MO_LIST_10">'REESTR_MO'!$B$70:$B$81</definedName>
    <definedName name="MO_LIST_11">'REESTR_MO'!$B$82:$B$91</definedName>
    <definedName name="MO_LIST_12">'REESTR_MO'!$B$92:$B$102</definedName>
    <definedName name="MO_LIST_13">'REESTR_MO'!$B$103:$B$111</definedName>
    <definedName name="MO_LIST_14">'REESTR_MO'!$B$112:$B$119</definedName>
    <definedName name="MO_LIST_15">'REESTR_MO'!$B$120:$B$127</definedName>
    <definedName name="MO_LIST_16">'REESTR_MO'!$B$128:$B$135</definedName>
    <definedName name="MO_LIST_17">'REESTR_MO'!$B$136:$B$141</definedName>
    <definedName name="MO_LIST_18">'REESTR_MO'!$B$142:$B$151</definedName>
    <definedName name="MO_LIST_19">'REESTR_MO'!$B$152:$B$163</definedName>
    <definedName name="MO_LIST_2">'REESTR_MO'!$B$2:$B$9</definedName>
    <definedName name="MO_LIST_20">'REESTR_MO'!$B$164:$B$170</definedName>
    <definedName name="MO_LIST_21">'REESTR_MO'!$B$171:$B$175</definedName>
    <definedName name="MO_LIST_22">'REESTR_MO'!$B$176:$B$182</definedName>
    <definedName name="MO_LIST_23">'REESTR_MO'!$B$183:$B$191</definedName>
    <definedName name="MO_LIST_24">'REESTR_MO'!$B$192:$B$198</definedName>
    <definedName name="MO_LIST_25">'REESTR_MO'!$B$199:$B$203</definedName>
    <definedName name="MO_LIST_26">'REESTR_MO'!$B$204:$B$205</definedName>
    <definedName name="MO_LIST_27">'REESTR_MO'!$B$206:$B$207</definedName>
    <definedName name="MO_LIST_28">'REESTR_MO'!$A$88</definedName>
    <definedName name="MO_LIST_29">'REESTR_MO'!$A$89</definedName>
    <definedName name="MO_LIST_3">'REESTR_MO'!$B$10:$B$22</definedName>
    <definedName name="MO_LIST_30">'REESTR_MO'!$A$90</definedName>
    <definedName name="MO_LIST_31">'REESTR_MO'!$A$91</definedName>
    <definedName name="MO_LIST_32">'REESTR_MO'!$A$92</definedName>
    <definedName name="MO_LIST_33">'REESTR_MO'!$A$93</definedName>
    <definedName name="MO_LIST_34">'REESTR_MO'!$A$94</definedName>
    <definedName name="MO_LIST_35">'REESTR_MO'!$A$95</definedName>
    <definedName name="MO_LIST_36">'REESTR_MO'!$A$96</definedName>
    <definedName name="MO_LIST_4">'REESTR_MO'!$B$23:$B$32</definedName>
    <definedName name="MO_LIST_5">'REESTR_MO'!$B$33:$B$39</definedName>
    <definedName name="MO_LIST_6">'REESTR_MO'!$B$40:$B$46</definedName>
    <definedName name="MO_LIST_7">'REESTR_MO'!$B$47:$B$51</definedName>
    <definedName name="MO_LIST_8">'REESTR_MO'!$B$52:$B$61</definedName>
    <definedName name="MO_LIST_9">'REESTR_MO'!$B$62:$B$69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'REESTR_MO'!$D$2:$D$27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цены'!$G$15:$R$18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<sst xmlns="http://schemas.openxmlformats.org/spreadsheetml/2006/main" count="1792" uniqueCount="1087">
  <si>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</si>
  <si>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</si>
  <si>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</si>
  <si>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</si>
  <si>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</si>
  <si>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</si>
  <si>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</si>
  <si>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</si>
  <si>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</si>
  <si>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</si>
  <si>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</si>
  <si>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</si>
  <si>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</si>
  <si>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</si>
  <si>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</si>
  <si>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</si>
  <si>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</si>
  <si>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</si>
  <si>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</si>
  <si>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</si>
  <si>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</si>
  <si>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</si>
  <si>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</si>
  <si>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</si>
  <si>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</si>
  <si>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</si>
  <si>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</si>
  <si>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</si>
  <si>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</si>
  <si>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</si>
  <si>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</si>
  <si>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</si>
  <si>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</si>
  <si>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</si>
  <si>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</si>
  <si>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</si>
  <si>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</si>
  <si>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</si>
  <si>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</si>
  <si>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</si>
  <si>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</si>
  <si>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</si>
  <si>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</si>
  <si>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</si>
  <si>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</si>
  <si>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</si>
  <si>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</si>
  <si>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</si>
  <si>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</si>
  <si>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</si>
  <si>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</si>
  <si>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</si>
  <si>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</si>
  <si>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</si>
  <si>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</si>
  <si>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</si>
  <si>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</si>
  <si>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</si>
  <si>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</si>
  <si>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</si>
  <si>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</si>
  <si>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</si>
  <si>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</si>
  <si>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</si>
  <si>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</si>
  <si>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</si>
  <si>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</si>
  <si>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</si>
  <si>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</si>
  <si>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</si>
  <si>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</si>
  <si>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</si>
  <si>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</si>
  <si>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</si>
  <si>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</si>
  <si>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</si>
  <si>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</si>
  <si>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</si>
  <si>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</si>
  <si>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</si>
  <si>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</si>
  <si>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</si>
  <si>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</si>
  <si>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</si>
  <si>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</si>
  <si>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</si>
  <si>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</si>
  <si>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</si>
  <si>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</si>
  <si>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</si>
  <si>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</si>
  <si>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</si>
  <si>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</si>
  <si>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</si>
  <si>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</si>
  <si>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</si>
  <si>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</si>
  <si>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</si>
  <si>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</si>
  <si>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</si>
  <si>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</si>
  <si>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</si>
  <si>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</si>
  <si>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</si>
  <si>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</si>
  <si>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</si>
  <si>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</si>
  <si>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</si>
  <si>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</si>
  <si>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</si>
  <si>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</si>
  <si>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</si>
  <si>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</si>
  <si>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</si>
  <si>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</si>
  <si>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</si>
  <si>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</si>
  <si>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</si>
  <si>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</si>
  <si>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</si>
  <si>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</si>
  <si>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</si>
  <si>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</si>
  <si>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</si>
  <si>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</si>
  <si>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</si>
  <si>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</si>
  <si>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</si>
  <si>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</si>
  <si>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</si>
  <si>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</si>
  <si>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</si>
  <si>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</si>
  <si>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</si>
  <si>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</si>
  <si>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</si>
  <si>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</si>
  <si>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</si>
  <si>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</si>
  <si>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</si>
  <si>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</si>
  <si>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</si>
  <si>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</si>
  <si>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</si>
  <si>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</si>
  <si>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</si>
  <si>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</si>
  <si>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</si>
  <si>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</si>
  <si>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</si>
  <si>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</si>
  <si>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</si>
  <si>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</si>
  <si>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</si>
  <si>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</si>
  <si>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</si>
  <si>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</si>
  <si>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</si>
  <si>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</si>
  <si>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</si>
  <si>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</si>
  <si>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</si>
  <si>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</si>
  <si>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</si>
  <si>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</si>
  <si>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</si>
  <si>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</si>
  <si>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</si>
  <si>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</si>
  <si>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</si>
  <si>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</si>
  <si>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</si>
  <si>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</si>
  <si>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</si>
  <si>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</si>
  <si>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</si>
  <si>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</si>
  <si>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</si>
  <si>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</si>
  <si>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</si>
  <si>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</si>
  <si>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</si>
  <si>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</si>
  <si>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</si>
  <si>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</si>
  <si>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</si>
  <si>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</si>
  <si>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</si>
  <si>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</si>
  <si>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</si>
  <si>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</si>
  <si>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</si>
  <si>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</si>
  <si>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</si>
  <si>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</si>
  <si>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</si>
  <si>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</si>
  <si>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</si>
  <si>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</si>
  <si>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</si>
  <si>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</si>
  <si>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</si>
  <si>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</si>
  <si>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</si>
  <si>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</si>
  <si>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</si>
  <si>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</si>
  <si>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</si>
  <si>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</si>
  <si>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</si>
  <si>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</si>
  <si>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</si>
  <si>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</si>
  <si>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</si>
  <si>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</si>
  <si>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</si>
  <si>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</si>
  <si>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</si>
  <si>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</si>
  <si>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</si>
  <si>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</si>
  <si>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</si>
  <si>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</si>
  <si>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</si>
  <si>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</si>
  <si>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</si>
  <si>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</si>
  <si>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</si>
  <si>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</si>
  <si>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</si>
  <si>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</si>
  <si>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</si>
  <si>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</si>
  <si>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</si>
  <si>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</si>
  <si>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</si>
  <si>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</si>
  <si>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</si>
  <si>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</si>
  <si>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</si>
  <si>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</si>
  <si>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</si>
  <si>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</si>
  <si>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</si>
  <si>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</si>
  <si>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</si>
  <si>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</si>
  <si>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</si>
  <si>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</si>
  <si>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</si>
  <si>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</si>
  <si>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</si>
  <si>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</si>
  <si>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</si>
  <si>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</si>
  <si>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</si>
  <si>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</si>
  <si>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</si>
  <si>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</si>
  <si>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</si>
  <si>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</si>
  <si>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</si>
  <si>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</si>
  <si>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</si>
  <si>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</si>
  <si>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</si>
  <si>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</si>
  <si>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</si>
  <si>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</si>
  <si>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</si>
  <si>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</si>
  <si>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</si>
  <si>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</si>
  <si>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</si>
  <si>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</si>
  <si>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</si>
  <si>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</si>
  <si>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</si>
  <si>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</si>
  <si>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</si>
  <si>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</si>
  <si>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</si>
  <si>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</si>
  <si>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</si>
  <si>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</si>
  <si>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</si>
  <si>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</si>
  <si>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</si>
  <si>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</si>
  <si>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</si>
  <si>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</si>
  <si>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</si>
  <si>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</si>
  <si>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</si>
  <si>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</si>
  <si>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</si>
  <si>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</si>
  <si>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</si>
  <si>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</si>
  <si>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Оказание услуг в сфере водоснабжения и очистки сточных вод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</si>
  <si>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</si>
  <si>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</si>
  <si>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</si>
  <si>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</si>
  <si>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</si>
  <si>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</si>
  <si>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</si>
  <si>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</si>
  <si>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</si>
  <si>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</si>
  <si>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</si>
  <si>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</si>
  <si>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</si>
  <si>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</si>
  <si>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</si>
  <si>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</si>
  <si>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</si>
  <si>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</si>
  <si>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</si>
  <si>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</si>
  <si>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</si>
  <si>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</si>
  <si>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</si>
  <si>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</si>
  <si>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</si>
  <si>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</si>
  <si>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</si>
  <si>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</si>
  <si>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</si>
  <si>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</si>
  <si>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</si>
  <si>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</si>
  <si>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</si>
  <si>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</si>
  <si>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</si>
  <si>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</si>
  <si>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</si>
  <si>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</si>
  <si>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</si>
  <si>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</si>
  <si>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</si>
  <si>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</si>
  <si>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</si>
  <si>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</si>
  <si>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</si>
  <si>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</si>
  <si>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</si>
  <si>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</si>
  <si>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</si>
  <si>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</si>
  <si>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</si>
  <si>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</si>
  <si>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</si>
  <si>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</si>
  <si>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</si>
  <si>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</si>
  <si>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</si>
  <si>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</si>
  <si>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</si>
  <si>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</si>
  <si>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</si>
  <si>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</si>
  <si>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</si>
  <si>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</si>
  <si>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</si>
  <si>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</si>
  <si>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</si>
  <si>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</si>
  <si>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</si>
  <si>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</si>
  <si>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</si>
  <si>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</si>
  <si>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</si>
  <si>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</si>
  <si>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</si>
  <si>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</si>
  <si>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</si>
  <si>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</si>
  <si>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</si>
  <si>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</si>
  <si>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</si>
  <si>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</si>
  <si>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</si>
  <si>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</si>
  <si>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</si>
  <si>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</si>
  <si>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</si>
  <si>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</si>
  <si>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</si>
  <si>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</si>
  <si>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</si>
  <si>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</si>
  <si>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</si>
  <si>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</si>
  <si>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</si>
  <si>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</si>
  <si>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</si>
  <si>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</si>
  <si>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</si>
  <si>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</si>
  <si>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</si>
  <si>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</si>
  <si>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</si>
  <si>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</si>
  <si>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</si>
  <si>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</si>
  <si>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</si>
  <si>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</si>
  <si>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</si>
  <si>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</si>
  <si>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</si>
  <si>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</si>
  <si>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</si>
  <si>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</si>
  <si>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</si>
  <si>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</si>
  <si>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</si>
  <si>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</si>
  <si>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</si>
  <si>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</si>
  <si>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</si>
  <si>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</si>
  <si>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</si>
  <si>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</si>
  <si>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</si>
  <si>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</si>
  <si>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</si>
  <si>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</si>
  <si>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</si>
  <si>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</si>
  <si>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</si>
  <si>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</si>
  <si>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</si>
  <si>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</si>
  <si>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</si>
  <si>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</si>
  <si>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</si>
  <si>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</si>
  <si>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</si>
  <si>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</si>
  <si>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</si>
  <si>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</si>
  <si>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</si>
  <si>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</si>
  <si>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</si>
  <si>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</si>
  <si>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</si>
  <si>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</si>
  <si>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</si>
  <si>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</si>
  <si>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</si>
  <si>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</si>
  <si>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</si>
  <si>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</si>
  <si>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</si>
  <si>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</si>
  <si>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</si>
  <si>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</si>
  <si>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</si>
  <si>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</si>
  <si>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</si>
  <si>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</si>
  <si>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</si>
  <si>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</si>
  <si>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</si>
  <si>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</si>
  <si>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</si>
  <si>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</si>
  <si>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</si>
  <si>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</si>
  <si>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</si>
  <si>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</si>
  <si>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</si>
  <si>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</si>
  <si>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</si>
  <si>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</si>
  <si>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</si>
  <si>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</si>
  <si>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</si>
  <si>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</si>
  <si>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</si>
  <si>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</si>
  <si>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</si>
  <si>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</si>
  <si>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</si>
  <si>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</si>
  <si>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</si>
  <si>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</si>
  <si>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</si>
  <si>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</si>
  <si>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</si>
  <si>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</si>
  <si>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</si>
  <si>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</si>
  <si>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</si>
  <si>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Алтайский край</t>
  </si>
  <si>
    <t>add_HYPERLINK_SPb_range</t>
  </si>
  <si>
    <t>Бежаницкий район</t>
  </si>
  <si>
    <t>58604000</t>
  </si>
  <si>
    <t>Бежаницы</t>
  </si>
  <si>
    <t>58604151</t>
  </si>
  <si>
    <t>МП Бежаницкого района "Водоканал"</t>
  </si>
  <si>
    <t>6001002499</t>
  </si>
  <si>
    <t>600101001</t>
  </si>
  <si>
    <t>МП Бежаницкого района "Жилкоммунсервис"</t>
  </si>
  <si>
    <t>6001003005</t>
  </si>
  <si>
    <t>Великолукский район</t>
  </si>
  <si>
    <t>58606000</t>
  </si>
  <si>
    <t>Лычевская волость</t>
  </si>
  <si>
    <t>58606424</t>
  </si>
  <si>
    <t>МУП "Дорожный" Великолукского района</t>
  </si>
  <si>
    <t>6002010277</t>
  </si>
  <si>
    <t>600201001</t>
  </si>
  <si>
    <t>МУП "Энергоснабжающая компания "Центральная"</t>
  </si>
  <si>
    <t>6002011175</t>
  </si>
  <si>
    <t>Переслегинская волость</t>
  </si>
  <si>
    <t>58606432</t>
  </si>
  <si>
    <t>ЗАО "Великолукское"</t>
  </si>
  <si>
    <t>6002001177</t>
  </si>
  <si>
    <t>МУП "Западное" Великолукского района</t>
  </si>
  <si>
    <t>6002010260</t>
  </si>
  <si>
    <t>МУП "Переслегинское" Великолукского района</t>
  </si>
  <si>
    <t>6002010252</t>
  </si>
  <si>
    <t>Пореченская волость</t>
  </si>
  <si>
    <t>58606436</t>
  </si>
  <si>
    <t>МУП "Пореченское" Великолукского района</t>
  </si>
  <si>
    <t>6002010245</t>
  </si>
  <si>
    <t>МУП "Энергоснабжающая компания "Поречье"</t>
  </si>
  <si>
    <t>6002011182</t>
  </si>
  <si>
    <t>Шелковская волость</t>
  </si>
  <si>
    <t>58606452</t>
  </si>
  <si>
    <t>МУП "Восточное" Великолукского района</t>
  </si>
  <si>
    <t>6002010284</t>
  </si>
  <si>
    <t>Гдовский район</t>
  </si>
  <si>
    <t>58608000</t>
  </si>
  <si>
    <t>Гдов</t>
  </si>
  <si>
    <t>58608101</t>
  </si>
  <si>
    <t>ООО "Гдовжилкомсервис"</t>
  </si>
  <si>
    <t>6003005135</t>
  </si>
  <si>
    <t>600301001</t>
  </si>
  <si>
    <t>Черневская волость</t>
  </si>
  <si>
    <t>58608440</t>
  </si>
  <si>
    <t>МП "Черневское предприятие коммунального хозяйства"</t>
  </si>
  <si>
    <t>6003003963</t>
  </si>
  <si>
    <t>Дедовичский район</t>
  </si>
  <si>
    <t>58610000</t>
  </si>
  <si>
    <t>Дедовичи</t>
  </si>
  <si>
    <t>58610151</t>
  </si>
  <si>
    <t>МП "Водоканал"</t>
  </si>
  <si>
    <t>6004000980</t>
  </si>
  <si>
    <t>600401001</t>
  </si>
  <si>
    <t>Филиал ОАО "ОГК-2" - Псковская ГРЭС</t>
  </si>
  <si>
    <t>2607018122</t>
  </si>
  <si>
    <t>600402001</t>
  </si>
  <si>
    <t>Дновский район</t>
  </si>
  <si>
    <t>58612000</t>
  </si>
  <si>
    <t>Дно</t>
  </si>
  <si>
    <t>58612101</t>
  </si>
  <si>
    <t>МУП "Тепловые сети" Дновского района</t>
  </si>
  <si>
    <t>6005000206</t>
  </si>
  <si>
    <t>600501001</t>
  </si>
  <si>
    <t>Красногородский район</t>
  </si>
  <si>
    <t>58614000</t>
  </si>
  <si>
    <t>Красногородск</t>
  </si>
  <si>
    <t>58614151</t>
  </si>
  <si>
    <t>ЗАО"Мелиоратор"</t>
  </si>
  <si>
    <t>6006000576</t>
  </si>
  <si>
    <t>600601001</t>
  </si>
  <si>
    <t>МУП Красногородское МП ЖКХ</t>
  </si>
  <si>
    <t>6006000142</t>
  </si>
  <si>
    <t>ООО "Союз"</t>
  </si>
  <si>
    <t>6006002380</t>
  </si>
  <si>
    <t>СПК "Красногородское"</t>
  </si>
  <si>
    <t>6006002037</t>
  </si>
  <si>
    <t>Красногородская волость</t>
  </si>
  <si>
    <t>58614433</t>
  </si>
  <si>
    <t>ГУСО "Красногородский психоневрологический интернат"</t>
  </si>
  <si>
    <t>6006000696</t>
  </si>
  <si>
    <t>Куньинский район</t>
  </si>
  <si>
    <t>58616000</t>
  </si>
  <si>
    <t>Кунья</t>
  </si>
  <si>
    <t>58616151</t>
  </si>
  <si>
    <t>МУП "КоммунСервис"</t>
  </si>
  <si>
    <t>6007002960</t>
  </si>
  <si>
    <t>600701001</t>
  </si>
  <si>
    <t>П.К. "Агропромсервис"</t>
  </si>
  <si>
    <t>6007000427</t>
  </si>
  <si>
    <t>Локнянский район</t>
  </si>
  <si>
    <t>58618000</t>
  </si>
  <si>
    <t>Локня</t>
  </si>
  <si>
    <t>58618151</t>
  </si>
  <si>
    <t>МУП "Локнянское ЖКХ" муниципального образования "Локнянский район" Псковской области</t>
  </si>
  <si>
    <t>6008002667</t>
  </si>
  <si>
    <t>600801001</t>
  </si>
  <si>
    <t>Невельский район</t>
  </si>
  <si>
    <t>58620000</t>
  </si>
  <si>
    <t>Голубоозерская волость</t>
  </si>
  <si>
    <t>58620405</t>
  </si>
  <si>
    <t>Частное ЛПУ "Санаторий "Голубые озёра"</t>
  </si>
  <si>
    <t>6009001218</t>
  </si>
  <si>
    <t>600901001</t>
  </si>
  <si>
    <t>Невель</t>
  </si>
  <si>
    <t>58620101</t>
  </si>
  <si>
    <t>6009000133</t>
  </si>
  <si>
    <t>МУП Невельского района "Невельские теплосети"</t>
  </si>
  <si>
    <t>6009006223</t>
  </si>
  <si>
    <t>ООО "Заря"</t>
  </si>
  <si>
    <t>6009005533</t>
  </si>
  <si>
    <t>ФКУ Невельская ВК УФСИН РФ по Псковской области</t>
  </si>
  <si>
    <t>6009003039</t>
  </si>
  <si>
    <t>Плисская волость</t>
  </si>
  <si>
    <t>58620440</t>
  </si>
  <si>
    <t>КФХ "Озёрное"</t>
  </si>
  <si>
    <t>600900066900</t>
  </si>
  <si>
    <t>Новоржевский район</t>
  </si>
  <si>
    <t>58623000</t>
  </si>
  <si>
    <t>Новоржев</t>
  </si>
  <si>
    <t>58623101</t>
  </si>
  <si>
    <t>МП Новоржевского района "Жилищно-коммунальное объединение"</t>
  </si>
  <si>
    <t>6010003932</t>
  </si>
  <si>
    <t>601001001</t>
  </si>
  <si>
    <t>Новосокольнический район</t>
  </si>
  <si>
    <t>58626000</t>
  </si>
  <si>
    <t>Новосокольники</t>
  </si>
  <si>
    <t>58626101</t>
  </si>
  <si>
    <t>МУП ЖКХ</t>
  </si>
  <si>
    <t>6011001159</t>
  </si>
  <si>
    <t>601101001</t>
  </si>
  <si>
    <t>Опочецкий район</t>
  </si>
  <si>
    <t>58629000</t>
  </si>
  <si>
    <t>Опочка</t>
  </si>
  <si>
    <t>58629101</t>
  </si>
  <si>
    <t>ГУСО "Опочецкий дом-интернат для инвалидов и престарелых"</t>
  </si>
  <si>
    <t>6012000711</t>
  </si>
  <si>
    <t>601201001</t>
  </si>
  <si>
    <t>МУП "Райводоканал"</t>
  </si>
  <si>
    <t>6012003543</t>
  </si>
  <si>
    <t>ОАО "Опочецкий хлебокомбинат"</t>
  </si>
  <si>
    <t>6012006495</t>
  </si>
  <si>
    <t>Островский район</t>
  </si>
  <si>
    <t>58633000</t>
  </si>
  <si>
    <t>Горайская волость</t>
  </si>
  <si>
    <t>58633416</t>
  </si>
  <si>
    <t>ГУП учреждение ЯЛ 61/2 ГУИН Минюста России по Псковской области</t>
  </si>
  <si>
    <t>6013005310</t>
  </si>
  <si>
    <t>601301001</t>
  </si>
  <si>
    <t>Остров</t>
  </si>
  <si>
    <t>58633101</t>
  </si>
  <si>
    <t>6013000048</t>
  </si>
  <si>
    <t>Палкинский район</t>
  </si>
  <si>
    <t>58637000</t>
  </si>
  <si>
    <t>Палкино</t>
  </si>
  <si>
    <t>58637151</t>
  </si>
  <si>
    <t>МУП "Палкинская ПМК"</t>
  </si>
  <si>
    <t>6014002810</t>
  </si>
  <si>
    <t>601401001</t>
  </si>
  <si>
    <t>Печорский район</t>
  </si>
  <si>
    <t>58640000</t>
  </si>
  <si>
    <t>Лавровская волость</t>
  </si>
  <si>
    <t>58640434</t>
  </si>
  <si>
    <t>МП ЖЭУ "Лавры"</t>
  </si>
  <si>
    <t>6015777792</t>
  </si>
  <si>
    <t>601501001</t>
  </si>
  <si>
    <t>Новоизборская волость</t>
  </si>
  <si>
    <t>58640445</t>
  </si>
  <si>
    <t>МП ЖЭУ "Новый Изборск"</t>
  </si>
  <si>
    <t>6015778027</t>
  </si>
  <si>
    <t>Печоры</t>
  </si>
  <si>
    <t>58640101</t>
  </si>
  <si>
    <t>МП "Печорские тепловые сети"</t>
  </si>
  <si>
    <t>6015006790</t>
  </si>
  <si>
    <t>Плюсский район</t>
  </si>
  <si>
    <t>58643000</t>
  </si>
  <si>
    <t>Плюсса</t>
  </si>
  <si>
    <t>58643151</t>
  </si>
  <si>
    <t>МП "Жилкоммунсервис" Плюсского района</t>
  </si>
  <si>
    <t>6016001459</t>
  </si>
  <si>
    <t>601601001</t>
  </si>
  <si>
    <t>Порховский район</t>
  </si>
  <si>
    <t>58647000</t>
  </si>
  <si>
    <t>Порхов</t>
  </si>
  <si>
    <t>58647101</t>
  </si>
  <si>
    <t>МП "Водоканал" Порховского района</t>
  </si>
  <si>
    <t>6017000225</t>
  </si>
  <si>
    <t>601701001</t>
  </si>
  <si>
    <t>Псковский район</t>
  </si>
  <si>
    <t>58649000</t>
  </si>
  <si>
    <t>Логозовская волость</t>
  </si>
  <si>
    <t>58649440</t>
  </si>
  <si>
    <t>ОАО "Псковагропромсервис"</t>
  </si>
  <si>
    <t>6018000450</t>
  </si>
  <si>
    <t>601801001</t>
  </si>
  <si>
    <t>Писковическая волость</t>
  </si>
  <si>
    <t>58649454</t>
  </si>
  <si>
    <t>ЗАО Агрофирма "Победа"</t>
  </si>
  <si>
    <t>6018001479</t>
  </si>
  <si>
    <t>МУПП ЖКХ Псковского района</t>
  </si>
  <si>
    <t>6018000683</t>
  </si>
  <si>
    <t>Середкинская волость</t>
  </si>
  <si>
    <t>58649456</t>
  </si>
  <si>
    <t>ГУП учреждение ЯЛ 61/4 ГУИН Минюста России по Псковской области</t>
  </si>
  <si>
    <t>6018009125</t>
  </si>
  <si>
    <t>ФБУ ИК - 4 УФСИН России по Псковской области</t>
  </si>
  <si>
    <t>6018000299</t>
  </si>
  <si>
    <t>Ядровская волость</t>
  </si>
  <si>
    <t>58649476</t>
  </si>
  <si>
    <t>Сельскохозяйственный производственный кооператив (колхоз) "Передовик"</t>
  </si>
  <si>
    <t>6018001140</t>
  </si>
  <si>
    <t>Пустошкинский район</t>
  </si>
  <si>
    <t>58650000</t>
  </si>
  <si>
    <t>Пустошка</t>
  </si>
  <si>
    <t>58650101</t>
  </si>
  <si>
    <t>МП "Пустошкинские теплосети"</t>
  </si>
  <si>
    <t>6019001601</t>
  </si>
  <si>
    <t>601901001</t>
  </si>
  <si>
    <t>МУП "Водоканал" г.Пустошка</t>
  </si>
  <si>
    <t>6019000380</t>
  </si>
  <si>
    <t>Пушкиногорский район</t>
  </si>
  <si>
    <t>58651000</t>
  </si>
  <si>
    <t>Пушкинские горы</t>
  </si>
  <si>
    <t>58651151</t>
  </si>
  <si>
    <t>МП ЖКХ Пушкиногорского района</t>
  </si>
  <si>
    <t>6020004195</t>
  </si>
  <si>
    <t>602001001</t>
  </si>
  <si>
    <t>частное Учреждение " Учреждение отдыха и оздоровления "Пушкиногорье"</t>
  </si>
  <si>
    <t>6020004685</t>
  </si>
  <si>
    <t>Пыталовский район</t>
  </si>
  <si>
    <t>58653000</t>
  </si>
  <si>
    <t>Пыталово</t>
  </si>
  <si>
    <t>58653101</t>
  </si>
  <si>
    <t>МП "Пыталовский районный водоканал"</t>
  </si>
  <si>
    <t>6021002881</t>
  </si>
  <si>
    <t>602101001</t>
  </si>
  <si>
    <t>Тулинская волость</t>
  </si>
  <si>
    <t>58653462</t>
  </si>
  <si>
    <t>МП ЖКХ "Тулино"</t>
  </si>
  <si>
    <t>6021000203</t>
  </si>
  <si>
    <t>Себежский район</t>
  </si>
  <si>
    <t>58654000</t>
  </si>
  <si>
    <t>Идрица</t>
  </si>
  <si>
    <t>58654153</t>
  </si>
  <si>
    <t>ГУП учреждение ЯЛ 61/3 ГУИН Минюста России по Псковской области</t>
  </si>
  <si>
    <t>6022000044</t>
  </si>
  <si>
    <t>602201001</t>
  </si>
  <si>
    <t>МУП Жилкомсервис "Идрица"</t>
  </si>
  <si>
    <t>6022007219</t>
  </si>
  <si>
    <t>ФБУ ИК - 3 УФСИН России по Псковской области (внебюджет)</t>
  </si>
  <si>
    <t>6022004779</t>
  </si>
  <si>
    <t>Себеж</t>
  </si>
  <si>
    <t>58654101</t>
  </si>
  <si>
    <t>6022007226</t>
  </si>
  <si>
    <t>Себежский щебеночный завод - структурное подразделение Октябрьской железной дороги - филиала ОАО "РЖД"</t>
  </si>
  <si>
    <t>7708503727</t>
  </si>
  <si>
    <t>602231005</t>
  </si>
  <si>
    <t>Сосновый бор</t>
  </si>
  <si>
    <t>58654158</t>
  </si>
  <si>
    <t>МУП "Комфорт"</t>
  </si>
  <si>
    <t>6022009311</t>
  </si>
  <si>
    <t>Стругокрасненский район</t>
  </si>
  <si>
    <t>58656000</t>
  </si>
  <si>
    <t>Струги Красные</t>
  </si>
  <si>
    <t>58656151</t>
  </si>
  <si>
    <t>МП ЖКХ п.Струги Красные</t>
  </si>
  <si>
    <t>6023000470</t>
  </si>
  <si>
    <t>602301001</t>
  </si>
  <si>
    <t>Усвятский район</t>
  </si>
  <si>
    <t>58658000</t>
  </si>
  <si>
    <t>Усвяты</t>
  </si>
  <si>
    <t>58658151</t>
  </si>
  <si>
    <t>МУП Усвятского района "Коммунхоз"</t>
  </si>
  <si>
    <t>6024000152</t>
  </si>
  <si>
    <t>602401001</t>
  </si>
  <si>
    <t>город Великие Луки</t>
  </si>
  <si>
    <t>58710000</t>
  </si>
  <si>
    <t>МО город Великие Луки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</si>
  <si>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</si>
  <si>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МП "Водоканал" г.Великие Луки</t>
  </si>
  <si>
    <t>6025001060</t>
  </si>
  <si>
    <t>602501001</t>
  </si>
  <si>
    <t>город Псков</t>
  </si>
  <si>
    <t>58701000</t>
  </si>
  <si>
    <t>МО город Псков</t>
  </si>
  <si>
    <t>МЛПУ "Псковская районная центральная больница"</t>
  </si>
  <si>
    <t>6018000612</t>
  </si>
  <si>
    <t>602701001</t>
  </si>
  <si>
    <t>МП г.Пскова "Горводоканал"</t>
  </si>
  <si>
    <t>6027047825</t>
  </si>
  <si>
    <t>МП г.Пскова "Управление микрорайона № 16"</t>
  </si>
  <si>
    <t>6027085147</t>
  </si>
  <si>
    <t>ОАО "Славянка"</t>
  </si>
  <si>
    <t>7702707386</t>
  </si>
  <si>
    <t>602743001</t>
  </si>
  <si>
    <t>Дата последнего обновления реестра организаций 24.10.2011 10:40:59</t>
  </si>
  <si>
    <t>Ашевская волость</t>
  </si>
  <si>
    <t>58604413</t>
  </si>
  <si>
    <t>Бежаницкая волость</t>
  </si>
  <si>
    <t>58604420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</si>
  <si>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</si>
  <si>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</si>
  <si>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</si>
  <si>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</si>
  <si>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</si>
  <si>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</si>
  <si>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</si>
  <si>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</si>
  <si>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</si>
  <si>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</si>
  <si>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</si>
  <si>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</si>
  <si>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</si>
  <si>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</si>
  <si>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</si>
  <si>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</si>
  <si>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</si>
  <si>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Марьинская волость</t>
  </si>
  <si>
    <t>58606428</t>
  </si>
  <si>
    <t>Успенская волость</t>
  </si>
  <si>
    <t>58606444</t>
  </si>
  <si>
    <t>Черпесская волость</t>
  </si>
  <si>
    <t>58606448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</si>
  <si>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</si>
  <si>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</si>
  <si>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</si>
  <si>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</si>
  <si>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</si>
  <si>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</si>
  <si>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</si>
  <si>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</si>
  <si>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</si>
  <si>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</si>
  <si>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</si>
  <si>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</si>
  <si>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Юшкинская волость</t>
  </si>
  <si>
    <t>58608444</t>
  </si>
  <si>
    <t>Вязьевская волость</t>
  </si>
  <si>
    <t>58610407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</si>
  <si>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</si>
  <si>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</si>
  <si>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</si>
  <si>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</si>
  <si>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</si>
  <si>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</si>
  <si>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</si>
  <si>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</si>
  <si>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Выскодская волость</t>
  </si>
  <si>
    <t>58612411</t>
  </si>
  <si>
    <t>Гавровская волость</t>
  </si>
  <si>
    <t>58612466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</si>
  <si>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</si>
  <si>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</si>
  <si>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</si>
  <si>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</si>
  <si>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</si>
  <si>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</si>
  <si>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Партизанская волость</t>
  </si>
  <si>
    <t>58614444</t>
  </si>
  <si>
    <t>Пограничная волость</t>
  </si>
  <si>
    <t>58614450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</si>
  <si>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</si>
  <si>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</si>
  <si>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</si>
  <si>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</si>
  <si>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</si>
  <si>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</si>
  <si>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</si>
  <si>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</si>
  <si>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</si>
  <si>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</si>
  <si>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</si>
  <si>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</si>
  <si>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</si>
  <si>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</si>
  <si>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</si>
  <si>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</si>
  <si>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Алексеевская волость</t>
  </si>
  <si>
    <t>58618411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</si>
  <si>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</si>
  <si>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</si>
  <si>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</si>
  <si>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</si>
  <si>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</si>
  <si>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</si>
  <si>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</si>
  <si>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</si>
  <si>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</si>
  <si>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</si>
  <si>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Артемовская волость</t>
  </si>
  <si>
    <t>58620402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</si>
  <si>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</si>
  <si>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</si>
  <si>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</si>
  <si>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</si>
  <si>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</si>
  <si>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</si>
  <si>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Новохованская волость</t>
  </si>
  <si>
    <t>58620435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</si>
  <si>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</si>
  <si>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</si>
  <si>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</si>
  <si>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</si>
  <si>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</si>
  <si>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</si>
  <si>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</si>
  <si>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</si>
  <si>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</si>
  <si>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</si>
  <si>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</si>
  <si>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</si>
  <si>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</si>
  <si>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</si>
  <si>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</si>
  <si>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</si>
  <si>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</si>
  <si>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</si>
  <si>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Оршанская волость</t>
  </si>
  <si>
    <t>58623446</t>
  </si>
  <si>
    <t>Стехновская волость</t>
  </si>
  <si>
    <t>58623451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</si>
  <si>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</si>
  <si>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</si>
  <si>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</si>
  <si>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</si>
  <si>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</si>
  <si>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</si>
  <si>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</si>
  <si>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</si>
  <si>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</si>
  <si>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</si>
  <si>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Новосокольническая волость</t>
  </si>
  <si>
    <t>58626435</t>
  </si>
  <si>
    <t>Окнийская волость</t>
  </si>
  <si>
    <t>58626440</t>
  </si>
  <si>
    <t>58626450</t>
  </si>
  <si>
    <t>Руновская волость</t>
  </si>
  <si>
    <t>58626460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</si>
  <si>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</si>
  <si>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</si>
  <si>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</si>
  <si>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</si>
  <si>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</si>
  <si>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</si>
  <si>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</si>
  <si>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</si>
  <si>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</si>
  <si>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</si>
  <si>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</si>
  <si>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</si>
  <si>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Пригородная волость</t>
  </si>
  <si>
    <t>58629460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</si>
  <si>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</si>
  <si>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</si>
  <si>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</si>
  <si>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</si>
  <si>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</si>
  <si>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</si>
  <si>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Городищенская волость</t>
  </si>
  <si>
    <t>58633420</t>
  </si>
  <si>
    <t>Шиковская волость</t>
  </si>
  <si>
    <t>58633458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</si>
  <si>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</si>
  <si>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</si>
  <si>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</si>
  <si>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</si>
  <si>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</si>
  <si>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</si>
  <si>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</si>
  <si>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</si>
  <si>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</si>
  <si>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</si>
  <si>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</si>
  <si>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</si>
  <si>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</si>
  <si>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</si>
  <si>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</si>
  <si>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</si>
  <si>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</si>
  <si>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</si>
  <si>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Паниковская волость</t>
  </si>
  <si>
    <t>58640456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</si>
  <si>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</si>
  <si>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</si>
  <si>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</si>
  <si>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</si>
  <si>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</si>
  <si>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</si>
  <si>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Плюсская волость</t>
  </si>
  <si>
    <t>58643470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</si>
  <si>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</si>
  <si>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</si>
  <si>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</si>
  <si>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</si>
  <si>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</si>
  <si>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</si>
  <si>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</si>
  <si>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</si>
  <si>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</si>
  <si>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</si>
  <si>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</si>
  <si>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</si>
  <si>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Славковская волость</t>
  </si>
  <si>
    <t>58647460</t>
  </si>
  <si>
    <t>Туготинская волость</t>
  </si>
  <si>
    <t>58647465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</si>
  <si>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</si>
  <si>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</si>
  <si>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</si>
  <si>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</si>
  <si>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</si>
  <si>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</si>
  <si>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</si>
  <si>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</si>
  <si>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Москвинская волость</t>
  </si>
  <si>
    <t>58649448</t>
  </si>
  <si>
    <t>Торошинская волость</t>
  </si>
  <si>
    <t>58649468</t>
  </si>
  <si>
    <t>Тямшанская волость</t>
  </si>
  <si>
    <t>58649472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</si>
  <si>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</si>
  <si>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</si>
  <si>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</si>
  <si>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</si>
  <si>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</si>
  <si>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</si>
  <si>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</si>
  <si>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Щукинская волость</t>
  </si>
  <si>
    <t>58650476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</si>
  <si>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</si>
  <si>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</si>
  <si>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</si>
  <si>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</si>
  <si>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</si>
  <si>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</si>
  <si>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</si>
  <si>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</si>
  <si>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</si>
  <si>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</si>
  <si>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</si>
  <si>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</si>
  <si>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Скадинская волость</t>
  </si>
  <si>
    <t>58653445</t>
  </si>
  <si>
    <t>Бояриновская волость</t>
  </si>
  <si>
    <t>58654405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</si>
  <si>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</si>
  <si>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</si>
  <si>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</si>
  <si>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</si>
  <si>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</si>
  <si>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</si>
  <si>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</si>
  <si>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58656421</t>
  </si>
  <si>
    <t>Новосельская волость</t>
  </si>
  <si>
    <t>58656443</t>
  </si>
  <si>
    <t>Сиковицкая волость</t>
  </si>
  <si>
    <t>58656448</t>
  </si>
  <si>
    <t>Хрединская волость</t>
  </si>
  <si>
    <t>58656466</t>
  </si>
  <si>
    <t>Цапельская волость</t>
  </si>
  <si>
    <t>58656477</t>
  </si>
  <si>
    <t>Калошинская волость</t>
  </si>
  <si>
    <t>58658441</t>
  </si>
  <si>
    <t>Усвятская волость</t>
  </si>
  <si>
    <t>58658452</t>
  </si>
  <si>
    <t>Церковищенская волость</t>
  </si>
  <si>
    <t>58658463</t>
  </si>
  <si>
    <t>Дата последнего обновления реестра МО 24.10.2011 10:41:00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</si>
  <si>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</si>
  <si>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</si>
  <si>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</si>
  <si>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</si>
  <si>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</si>
  <si>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филиал ОАО "ОГК-2"-Псковская ГРЭС</t>
  </si>
  <si>
    <t>Отчетность представлена без НДС</t>
  </si>
  <si>
    <t>п. Дедовичи</t>
  </si>
  <si>
    <t>356128,Российская Федерация,Ставропольский край,Изобильненский район,п.Солнечнодольск</t>
  </si>
  <si>
    <t>119526,г.Москва,пр.Вернадского,д101 кор.3                            (182711, Псковская область,п.Дедовичи)</t>
  </si>
  <si>
    <t>Митюшов Алексей Александрович (Вергейчик Олег Владимирович )</t>
  </si>
  <si>
    <t>тел.(495)661-97-71,  (Тел. (81136)96-359 )</t>
  </si>
  <si>
    <t>Зиганшина О.</t>
  </si>
  <si>
    <t>Начальник финансово-экономической службы</t>
  </si>
  <si>
    <t>(8-81136) 96-355</t>
  </si>
  <si>
    <t>zot-peo@pskovgres.ru</t>
  </si>
  <si>
    <t>газета "Комунна" № 51 п Дедовичи, постановление от 30.12.2011 г.</t>
  </si>
  <si>
    <t>На сайте регулирующего органа</t>
  </si>
  <si>
    <t>Администрация Дедовичского р-на</t>
  </si>
  <si>
    <t>23.12.2011 № 868</t>
  </si>
  <si>
    <t>газета "Комунна"(№11 от 23.03.2012)</t>
  </si>
  <si>
    <t>Удалить запись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</si>
</sst>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8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20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4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20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49" fontId="0" fillId="4" borderId="31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40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6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20" xfId="548" applyFont="1" applyFill="1" applyBorder="1" applyProtection="1">
      <alignment/>
      <protection/>
    </xf>
    <xf numFmtId="0" fontId="18" fillId="28" borderId="42" xfId="548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8" applyFont="1" applyFill="1" applyBorder="1" applyProtection="1">
      <alignment/>
      <protection/>
    </xf>
    <xf numFmtId="0" fontId="18" fillId="27" borderId="44" xfId="548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2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17" xfId="536" applyFont="1" applyFill="1" applyBorder="1" applyProtection="1">
      <alignment/>
      <protection/>
    </xf>
    <xf numFmtId="49" fontId="15" fillId="24" borderId="18" xfId="536" applyNumberFormat="1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2" fontId="18" fillId="22" borderId="50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9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6" xfId="0" applyNumberFormat="1" applyFill="1" applyBorder="1" applyAlignment="1" applyProtection="1">
      <alignment horizontal="center" vertical="center" wrapText="1"/>
      <protection locked="0"/>
    </xf>
    <xf numFmtId="49" fontId="0" fillId="22" borderId="1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0" fontId="58" fillId="24" borderId="18" xfId="546" applyNumberFormat="1" applyFont="1" applyFill="1" applyBorder="1" applyAlignment="1" applyProtection="1">
      <alignment horizontal="center" vertical="center" wrapText="1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0" fontId="0" fillId="4" borderId="60" xfId="549" applyNumberFormat="1" applyFont="1" applyFill="1" applyBorder="1" applyAlignment="1" applyProtection="1">
      <alignment horizontal="center" vertical="center" wrapText="1"/>
      <protection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0" fontId="0" fillId="25" borderId="60" xfId="549" applyNumberFormat="1" applyFont="1" applyFill="1" applyBorder="1" applyAlignment="1" applyProtection="1">
      <alignment horizontal="center" vertical="center" wrapText="1"/>
      <protection locked="0"/>
    </xf>
    <xf numFmtId="0" fontId="0" fillId="25" borderId="61" xfId="549" applyNumberFormat="1" applyFont="1" applyFill="1" applyBorder="1" applyAlignment="1" applyProtection="1">
      <alignment horizontal="center" vertical="center" wrapText="1"/>
      <protection locked="0"/>
    </xf>
    <xf numFmtId="0" fontId="15" fillId="24" borderId="18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64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70" xfId="536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0" fontId="23" fillId="24" borderId="20" xfId="375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 locked="0"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434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3" customWidth="1"/>
    <col min="3" max="15" width="9.140625" style="83" customWidth="1"/>
    <col min="16" max="16" width="9.00390625" style="83" customWidth="1"/>
    <col min="17" max="18" width="2.7109375" style="83" customWidth="1"/>
    <col min="19" max="16384" width="9.140625" style="83" customWidth="1"/>
  </cols>
  <sheetData>
    <row r="1" spans="14:15" ht="11.25">
      <c r="N1" s="84"/>
      <c r="O1" s="84"/>
    </row>
    <row r="2" spans="2:17" ht="12.7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369" t="str">
        <f>"Версия "&amp;GetVersion()</f>
        <v>Версия 4.0</v>
      </c>
      <c r="Q2" s="370"/>
    </row>
    <row r="3" spans="2:17" ht="30.75" customHeight="1">
      <c r="B3" s="88"/>
      <c r="C3" s="371" t="s">
        <v>452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/>
      <c r="Q3" s="89"/>
    </row>
    <row r="4" spans="2:17" ht="12.75">
      <c r="B4" s="8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89"/>
    </row>
    <row r="5" spans="2:17" ht="15" customHeight="1">
      <c r="B5" s="88"/>
      <c r="C5" s="374" t="s">
        <v>94</v>
      </c>
      <c r="D5" s="374"/>
      <c r="E5" s="374"/>
      <c r="F5" s="374"/>
      <c r="G5" s="374"/>
      <c r="H5" s="374"/>
      <c r="I5" s="90"/>
      <c r="J5" s="90"/>
      <c r="K5" s="90"/>
      <c r="L5" s="90"/>
      <c r="M5" s="90"/>
      <c r="N5" s="91"/>
      <c r="O5" s="91"/>
      <c r="P5" s="166"/>
      <c r="Q5" s="92"/>
    </row>
    <row r="6" spans="2:17" ht="27" customHeight="1">
      <c r="B6" s="88"/>
      <c r="C6" s="375" t="s">
        <v>173</v>
      </c>
      <c r="D6" s="375"/>
      <c r="E6" s="375"/>
      <c r="F6" s="375"/>
      <c r="G6" s="375"/>
      <c r="H6" s="375"/>
      <c r="I6" s="90"/>
      <c r="J6" s="90"/>
      <c r="K6" s="90"/>
      <c r="L6" s="90"/>
      <c r="M6" s="166"/>
      <c r="N6" s="166"/>
      <c r="O6" s="166"/>
      <c r="P6" s="90"/>
      <c r="Q6" s="92"/>
    </row>
    <row r="7" spans="2:17" ht="11.25"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2"/>
    </row>
    <row r="8" spans="2:17" ht="11.25">
      <c r="B8" s="88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2"/>
    </row>
    <row r="9" spans="2:17" ht="11.25">
      <c r="B9" s="88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2"/>
    </row>
    <row r="10" spans="2:17" ht="11.25"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2"/>
    </row>
    <row r="11" spans="2:17" ht="11.25"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2"/>
    </row>
    <row r="12" spans="2:17" ht="11.25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2"/>
    </row>
    <row r="13" spans="2:17" ht="11.25">
      <c r="B13" s="8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2"/>
    </row>
    <row r="14" spans="2:17" ht="11.25">
      <c r="B14" s="8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2"/>
    </row>
    <row r="15" spans="2:17" ht="11.25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2"/>
    </row>
    <row r="16" spans="2:17" ht="11.25">
      <c r="B16" s="8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2"/>
    </row>
    <row r="17" spans="2:17" ht="11.25">
      <c r="B17" s="8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2"/>
    </row>
    <row r="18" spans="2:17" ht="11.25"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2"/>
    </row>
    <row r="19" spans="2:17" ht="11.25">
      <c r="B19" s="88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2"/>
    </row>
    <row r="20" spans="2:17" ht="11.25"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2"/>
    </row>
    <row r="21" spans="2:17" ht="11.25">
      <c r="B21" s="88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2"/>
    </row>
    <row r="22" spans="2:17" ht="11.25" customHeight="1">
      <c r="B22" s="8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2"/>
    </row>
    <row r="23" spans="2:17" ht="11.25">
      <c r="B23" s="88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2"/>
    </row>
    <row r="24" spans="2:17" ht="11.25"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2"/>
    </row>
    <row r="25" spans="2:17" ht="11.25">
      <c r="B25" s="8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2"/>
    </row>
    <row r="26" spans="2:17" ht="11.25">
      <c r="B26" s="88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2"/>
    </row>
    <row r="27" spans="2:17" ht="11.25">
      <c r="B27" s="8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2"/>
    </row>
    <row r="28" spans="2:17" ht="11.25"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2"/>
    </row>
    <row r="29" spans="2:17" ht="11.25"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2"/>
    </row>
    <row r="30" spans="2:17" ht="11.25"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2"/>
    </row>
    <row r="31" spans="2:17" ht="11.25">
      <c r="B31" s="88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2"/>
    </row>
    <row r="32" spans="2:17" ht="11.25">
      <c r="B32" s="8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2"/>
    </row>
    <row r="33" spans="2:17" ht="11.25">
      <c r="B33" s="8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2"/>
    </row>
    <row r="34" spans="2:17" ht="11.25">
      <c r="B34" s="8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2"/>
    </row>
    <row r="35" spans="2:17" s="93" customFormat="1" ht="11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02" customFormat="1" ht="11.25">
      <c r="A36" s="97"/>
      <c r="B36" s="98"/>
      <c r="C36" s="376" t="s">
        <v>95</v>
      </c>
      <c r="D36" s="376"/>
      <c r="E36" s="376"/>
      <c r="F36" s="376"/>
      <c r="G36" s="376"/>
      <c r="H36" s="376"/>
      <c r="I36" s="99"/>
      <c r="J36" s="99"/>
      <c r="K36" s="99"/>
      <c r="L36" s="99"/>
      <c r="M36" s="99"/>
      <c r="N36" s="100"/>
      <c r="O36" s="100"/>
      <c r="P36" s="100"/>
      <c r="Q36" s="101"/>
    </row>
    <row r="37" spans="1:17" s="102" customFormat="1" ht="15" customHeight="1">
      <c r="A37" s="97"/>
      <c r="B37" s="98"/>
      <c r="C37" s="377" t="s">
        <v>41</v>
      </c>
      <c r="D37" s="377"/>
      <c r="E37" s="367"/>
      <c r="F37" s="378"/>
      <c r="G37" s="378"/>
      <c r="H37" s="378"/>
      <c r="I37" s="378"/>
      <c r="J37" s="378"/>
      <c r="K37" s="378"/>
      <c r="L37" s="98"/>
      <c r="M37" s="99"/>
      <c r="N37" s="100"/>
      <c r="O37" s="100"/>
      <c r="P37" s="100"/>
      <c r="Q37" s="101"/>
    </row>
    <row r="38" spans="1:17" s="102" customFormat="1" ht="15" customHeight="1">
      <c r="A38" s="97"/>
      <c r="B38" s="98"/>
      <c r="C38" s="377" t="s">
        <v>42</v>
      </c>
      <c r="D38" s="377"/>
      <c r="E38" s="367"/>
      <c r="F38" s="378"/>
      <c r="G38" s="378"/>
      <c r="H38" s="378"/>
      <c r="I38" s="378"/>
      <c r="J38" s="378"/>
      <c r="K38" s="378"/>
      <c r="L38" s="98"/>
      <c r="M38" s="99"/>
      <c r="N38" s="100"/>
      <c r="O38" s="100"/>
      <c r="P38" s="100"/>
      <c r="Q38" s="101"/>
    </row>
    <row r="39" spans="1:17" s="102" customFormat="1" ht="15" customHeight="1">
      <c r="A39" s="97"/>
      <c r="B39" s="98"/>
      <c r="C39" s="377" t="s">
        <v>451</v>
      </c>
      <c r="D39" s="377"/>
      <c r="E39" s="380"/>
      <c r="F39" s="378"/>
      <c r="G39" s="378"/>
      <c r="H39" s="378"/>
      <c r="I39" s="378"/>
      <c r="J39" s="378"/>
      <c r="K39" s="378"/>
      <c r="L39" s="98"/>
      <c r="M39" s="99"/>
      <c r="N39" s="100"/>
      <c r="O39" s="100"/>
      <c r="P39" s="100"/>
      <c r="Q39" s="101"/>
    </row>
    <row r="40" spans="1:17" s="102" customFormat="1" ht="15" customHeight="1">
      <c r="A40" s="97"/>
      <c r="B40" s="98"/>
      <c r="C40" s="377" t="s">
        <v>43</v>
      </c>
      <c r="D40" s="377"/>
      <c r="E40" s="381"/>
      <c r="F40" s="379"/>
      <c r="G40" s="379"/>
      <c r="H40" s="379"/>
      <c r="I40" s="379"/>
      <c r="J40" s="379"/>
      <c r="K40" s="367"/>
      <c r="L40" s="98"/>
      <c r="M40" s="99"/>
      <c r="N40" s="100"/>
      <c r="O40" s="100"/>
      <c r="P40" s="100"/>
      <c r="Q40" s="101"/>
    </row>
    <row r="41" spans="1:17" s="102" customFormat="1" ht="34.5" customHeight="1">
      <c r="A41" s="97"/>
      <c r="B41" s="98"/>
      <c r="C41" s="377" t="s">
        <v>44</v>
      </c>
      <c r="D41" s="377"/>
      <c r="E41" s="379"/>
      <c r="F41" s="379"/>
      <c r="G41" s="379"/>
      <c r="H41" s="379"/>
      <c r="I41" s="379"/>
      <c r="J41" s="379"/>
      <c r="K41" s="367"/>
      <c r="L41" s="98"/>
      <c r="M41" s="99"/>
      <c r="N41" s="100"/>
      <c r="O41" s="100"/>
      <c r="P41" s="100"/>
      <c r="Q41" s="101"/>
    </row>
    <row r="42" spans="1:17" s="102" customFormat="1" ht="11.25">
      <c r="A42" s="97"/>
      <c r="B42" s="98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100"/>
      <c r="O42" s="100"/>
      <c r="P42" s="100"/>
      <c r="Q42" s="101"/>
    </row>
    <row r="43" spans="1:17" s="102" customFormat="1" ht="11.25">
      <c r="A43" s="97"/>
      <c r="B43" s="98"/>
      <c r="C43" s="376" t="s">
        <v>96</v>
      </c>
      <c r="D43" s="376"/>
      <c r="E43" s="376"/>
      <c r="F43" s="376"/>
      <c r="G43" s="376"/>
      <c r="H43" s="376"/>
      <c r="I43" s="99"/>
      <c r="J43" s="99"/>
      <c r="K43" s="99"/>
      <c r="L43" s="99"/>
      <c r="M43" s="99"/>
      <c r="N43" s="100"/>
      <c r="O43" s="100"/>
      <c r="P43" s="100"/>
      <c r="Q43" s="101"/>
    </row>
    <row r="44" spans="1:17" s="102" customFormat="1" ht="15" customHeight="1">
      <c r="A44" s="97"/>
      <c r="B44" s="98"/>
      <c r="C44" s="377" t="s">
        <v>41</v>
      </c>
      <c r="D44" s="377"/>
      <c r="E44" s="367"/>
      <c r="F44" s="368"/>
      <c r="G44" s="368"/>
      <c r="H44" s="368"/>
      <c r="I44" s="368"/>
      <c r="J44" s="368"/>
      <c r="K44" s="368"/>
      <c r="L44" s="98"/>
      <c r="M44" s="99"/>
      <c r="N44" s="100"/>
      <c r="O44" s="100"/>
      <c r="P44" s="100"/>
      <c r="Q44" s="101"/>
    </row>
    <row r="45" spans="1:17" s="102" customFormat="1" ht="15" customHeight="1">
      <c r="A45" s="97"/>
      <c r="B45" s="98"/>
      <c r="C45" s="377" t="s">
        <v>42</v>
      </c>
      <c r="D45" s="377"/>
      <c r="E45" s="382"/>
      <c r="F45" s="368"/>
      <c r="G45" s="368"/>
      <c r="H45" s="368"/>
      <c r="I45" s="368"/>
      <c r="J45" s="368"/>
      <c r="K45" s="368"/>
      <c r="L45" s="98"/>
      <c r="M45" s="99"/>
      <c r="N45" s="100"/>
      <c r="O45" s="100"/>
      <c r="P45" s="100"/>
      <c r="Q45" s="101"/>
    </row>
    <row r="46" spans="1:17" s="102" customFormat="1" ht="15" customHeight="1">
      <c r="A46" s="97"/>
      <c r="B46" s="98"/>
      <c r="C46" s="377" t="s">
        <v>451</v>
      </c>
      <c r="D46" s="377"/>
      <c r="E46" s="383"/>
      <c r="F46" s="384"/>
      <c r="G46" s="384"/>
      <c r="H46" s="384"/>
      <c r="I46" s="384"/>
      <c r="J46" s="384"/>
      <c r="K46" s="384"/>
      <c r="L46" s="98"/>
      <c r="M46" s="99"/>
      <c r="N46" s="100"/>
      <c r="O46" s="100"/>
      <c r="P46" s="100"/>
      <c r="Q46" s="101"/>
    </row>
    <row r="47" spans="1:17" s="102" customFormat="1" ht="15" customHeight="1">
      <c r="A47" s="97"/>
      <c r="B47" s="98"/>
      <c r="C47" s="377" t="s">
        <v>43</v>
      </c>
      <c r="D47" s="377"/>
      <c r="E47" s="381"/>
      <c r="F47" s="379"/>
      <c r="G47" s="379"/>
      <c r="H47" s="379"/>
      <c r="I47" s="379"/>
      <c r="J47" s="379"/>
      <c r="K47" s="367"/>
      <c r="L47" s="98"/>
      <c r="M47" s="99"/>
      <c r="N47" s="100"/>
      <c r="O47" s="100"/>
      <c r="P47" s="100"/>
      <c r="Q47" s="101"/>
    </row>
    <row r="48" spans="1:17" s="102" customFormat="1" ht="33.75" customHeight="1">
      <c r="A48" s="97"/>
      <c r="B48" s="98"/>
      <c r="C48" s="377" t="s">
        <v>44</v>
      </c>
      <c r="D48" s="377"/>
      <c r="E48" s="379"/>
      <c r="F48" s="379"/>
      <c r="G48" s="379"/>
      <c r="H48" s="379"/>
      <c r="I48" s="379"/>
      <c r="J48" s="379"/>
      <c r="K48" s="379"/>
      <c r="L48" s="98"/>
      <c r="M48" s="99"/>
      <c r="N48" s="100"/>
      <c r="O48" s="100"/>
      <c r="P48" s="100"/>
      <c r="Q48" s="101"/>
    </row>
    <row r="49" spans="2:17" ht="11.2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5" t="s">
        <v>76</v>
      </c>
      <c r="B1" s="215" t="s">
        <v>77</v>
      </c>
    </row>
    <row r="2" spans="1:2" ht="11.25">
      <c r="A2" t="s">
        <v>66</v>
      </c>
      <c r="B2" t="s">
        <v>127</v>
      </c>
    </row>
    <row r="3" spans="1:2" ht="11.25">
      <c r="A3" t="s">
        <v>67</v>
      </c>
      <c r="B3" t="s">
        <v>85</v>
      </c>
    </row>
    <row r="4" spans="1:2" ht="11.25">
      <c r="A4" t="s">
        <v>126</v>
      </c>
      <c r="B4" t="s">
        <v>79</v>
      </c>
    </row>
    <row r="5" spans="1:2" ht="11.25">
      <c r="A5" t="s">
        <v>489</v>
      </c>
      <c r="B5" t="s">
        <v>80</v>
      </c>
    </row>
    <row r="6" spans="1:2" ht="11.25">
      <c r="A6" t="s">
        <v>490</v>
      </c>
      <c r="B6" t="s">
        <v>81</v>
      </c>
    </row>
    <row r="7" spans="1:2" ht="11.25">
      <c r="A7" t="s">
        <v>271</v>
      </c>
      <c r="B7" t="s">
        <v>82</v>
      </c>
    </row>
    <row r="8" spans="1:2" ht="11.25">
      <c r="A8" t="s">
        <v>395</v>
      </c>
      <c r="B8" t="s">
        <v>83</v>
      </c>
    </row>
    <row r="9" spans="1:2" ht="11.25">
      <c r="A9" t="s">
        <v>68</v>
      </c>
      <c r="B9" t="s">
        <v>84</v>
      </c>
    </row>
    <row r="10" ht="11.25">
      <c r="B10" t="s">
        <v>86</v>
      </c>
    </row>
    <row r="11" ht="11.25">
      <c r="B11" t="s">
        <v>87</v>
      </c>
    </row>
    <row r="12" ht="11.25">
      <c r="B12" t="s">
        <v>88</v>
      </c>
    </row>
    <row r="13" ht="11.25">
      <c r="B13" t="s">
        <v>89</v>
      </c>
    </row>
    <row r="14" ht="11.25">
      <c r="B14" t="s">
        <v>90</v>
      </c>
    </row>
    <row r="15" ht="11.25">
      <c r="B15" t="s">
        <v>91</v>
      </c>
    </row>
    <row r="16" ht="11.25">
      <c r="B16" t="s">
        <v>92</v>
      </c>
    </row>
    <row r="17" ht="11.25">
      <c r="B17" t="s">
        <v>93</v>
      </c>
    </row>
    <row r="18" ht="11.25">
      <c r="B18" t="s">
        <v>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2" bestFit="1" customWidth="1"/>
    <col min="2" max="4" width="9.140625" style="2" customWidth="1"/>
    <col min="5" max="5" width="6.8515625" style="2" customWidth="1"/>
    <col min="6" max="6" width="36.710937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13" t="s">
        <v>272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6"/>
      <c r="E4" s="187"/>
      <c r="F4" s="219"/>
      <c r="G4" s="180" t="s">
        <v>424</v>
      </c>
      <c r="H4" s="220"/>
      <c r="I4" s="168"/>
    </row>
    <row r="7" spans="1:41" s="54" customFormat="1" ht="15" customHeight="1">
      <c r="A7" s="213" t="s">
        <v>273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9"/>
      <c r="E9" s="446"/>
      <c r="F9" s="447"/>
      <c r="G9" s="181" t="s">
        <v>265</v>
      </c>
      <c r="H9" s="179" t="s">
        <v>424</v>
      </c>
      <c r="I9" s="184"/>
      <c r="J9" s="182"/>
    </row>
    <row r="10" spans="1:10" s="79" customFormat="1" ht="15" customHeight="1">
      <c r="A10" s="78"/>
      <c r="B10" s="78"/>
      <c r="D10" s="169"/>
      <c r="E10" s="446"/>
      <c r="F10" s="447"/>
      <c r="G10" s="181" t="s">
        <v>276</v>
      </c>
      <c r="H10" s="191"/>
      <c r="I10" s="186"/>
      <c r="J10" s="211"/>
    </row>
    <row r="11" spans="1:10" s="79" customFormat="1" ht="15" customHeight="1">
      <c r="A11" s="78"/>
      <c r="B11" s="78"/>
      <c r="D11" s="169"/>
      <c r="E11" s="446"/>
      <c r="F11" s="447"/>
      <c r="G11" s="181" t="s">
        <v>275</v>
      </c>
      <c r="H11" s="179" t="s">
        <v>424</v>
      </c>
      <c r="I11" s="185">
        <f>IF(I10="",0,IF(I10=0,0,I9/I10))</f>
        <v>0</v>
      </c>
      <c r="J11" s="211"/>
    </row>
    <row r="12" spans="1:10" s="79" customFormat="1" ht="15" customHeight="1">
      <c r="A12" s="78"/>
      <c r="B12" s="78"/>
      <c r="D12" s="169"/>
      <c r="E12" s="446"/>
      <c r="F12" s="447"/>
      <c r="G12" s="181" t="s">
        <v>266</v>
      </c>
      <c r="H12" s="179" t="s">
        <v>255</v>
      </c>
      <c r="I12" s="192"/>
      <c r="J12" s="182"/>
    </row>
    <row r="14" spans="1:41" s="54" customFormat="1" ht="15" customHeight="1">
      <c r="A14" s="213" t="s">
        <v>274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4"/>
      <c r="D16" s="176"/>
      <c r="E16" s="194"/>
      <c r="F16" s="177"/>
      <c r="G16" s="195"/>
      <c r="H16" s="170"/>
    </row>
    <row r="18" spans="1:41" s="54" customFormat="1" ht="15" customHeight="1">
      <c r="A18" s="213" t="s">
        <v>496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4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20" spans="1:10" s="47" customFormat="1" ht="15" customHeight="1">
      <c r="A20" s="214"/>
      <c r="D20" s="176"/>
      <c r="E20" s="194"/>
      <c r="F20" s="177"/>
      <c r="G20" s="363"/>
      <c r="H20" s="363"/>
      <c r="I20" s="195"/>
      <c r="J20" s="170"/>
    </row>
    <row r="23" ht="15" customHeight="1">
      <c r="A23" s="213" t="s">
        <v>488</v>
      </c>
    </row>
    <row r="25" spans="4:41" s="255" customFormat="1" ht="31.5" customHeight="1">
      <c r="D25" s="343" t="s">
        <v>23</v>
      </c>
      <c r="E25" s="341" t="s">
        <v>254</v>
      </c>
      <c r="F25" s="177"/>
      <c r="G25" s="342"/>
      <c r="H25" s="360"/>
      <c r="I25" s="360"/>
      <c r="J25" s="342"/>
      <c r="K25" s="360"/>
      <c r="L25" s="360"/>
      <c r="M25" s="342"/>
      <c r="N25" s="360"/>
      <c r="O25" s="360"/>
      <c r="P25" s="342"/>
      <c r="Q25" s="359"/>
      <c r="R25" s="359"/>
      <c r="S25" s="247"/>
      <c r="T25" s="247"/>
      <c r="U25" s="248"/>
      <c r="V25" s="249"/>
      <c r="W25" s="250"/>
      <c r="X25" s="251"/>
      <c r="Y25" s="252"/>
      <c r="Z25" s="253"/>
      <c r="AA25" s="253"/>
      <c r="AB25" s="253"/>
      <c r="AC25" s="253"/>
      <c r="AD25" s="253"/>
      <c r="AE25" s="253"/>
      <c r="AF25" s="253"/>
      <c r="AG25" s="253"/>
      <c r="AH25" s="254"/>
      <c r="AI25" s="254"/>
      <c r="AJ25" s="254"/>
      <c r="AK25" s="254"/>
      <c r="AL25" s="254"/>
      <c r="AM25" s="254"/>
      <c r="AN25" s="254"/>
      <c r="AO25" s="254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50</v>
      </c>
      <c r="B1" s="37" t="s">
        <v>46</v>
      </c>
      <c r="C1" s="37" t="s">
        <v>47</v>
      </c>
      <c r="D1" s="39" t="s">
        <v>426</v>
      </c>
      <c r="E1" s="39" t="s">
        <v>446</v>
      </c>
      <c r="F1" s="39" t="s">
        <v>448</v>
      </c>
      <c r="G1" s="39" t="s">
        <v>447</v>
      </c>
      <c r="H1" s="39" t="s">
        <v>212</v>
      </c>
      <c r="I1" s="39" t="s">
        <v>102</v>
      </c>
      <c r="J1" s="39" t="s">
        <v>291</v>
      </c>
      <c r="CN1" s="75" t="s">
        <v>415</v>
      </c>
    </row>
    <row r="2" spans="1:10" ht="12.75">
      <c r="A2" s="40" t="s">
        <v>418</v>
      </c>
      <c r="B2" s="216" t="s">
        <v>48</v>
      </c>
      <c r="C2" s="42">
        <v>2009</v>
      </c>
      <c r="D2" s="217" t="s">
        <v>424</v>
      </c>
      <c r="E2" s="57" t="s">
        <v>427</v>
      </c>
      <c r="F2" s="57" t="s">
        <v>428</v>
      </c>
      <c r="G2" s="57" t="s">
        <v>428</v>
      </c>
      <c r="H2" s="165" t="s">
        <v>495</v>
      </c>
      <c r="I2" s="52" t="s">
        <v>294</v>
      </c>
      <c r="J2" s="38" t="s">
        <v>283</v>
      </c>
    </row>
    <row r="3" spans="1:10" ht="12.75">
      <c r="A3" s="40" t="s">
        <v>419</v>
      </c>
      <c r="B3" s="216" t="s">
        <v>444</v>
      </c>
      <c r="C3" s="42">
        <v>2010</v>
      </c>
      <c r="D3" s="217" t="s">
        <v>425</v>
      </c>
      <c r="E3" s="57" t="s">
        <v>429</v>
      </c>
      <c r="F3" s="57" t="s">
        <v>430</v>
      </c>
      <c r="G3" s="57" t="s">
        <v>430</v>
      </c>
      <c r="H3" s="165" t="s">
        <v>130</v>
      </c>
      <c r="I3" s="52" t="s">
        <v>299</v>
      </c>
      <c r="J3" s="38" t="s">
        <v>284</v>
      </c>
    </row>
    <row r="4" spans="2:10" ht="12.75">
      <c r="B4" s="216" t="s">
        <v>445</v>
      </c>
      <c r="C4" s="42">
        <v>2011</v>
      </c>
      <c r="E4" s="57" t="s">
        <v>69</v>
      </c>
      <c r="F4" s="57" t="s">
        <v>431</v>
      </c>
      <c r="G4" s="57" t="s">
        <v>431</v>
      </c>
      <c r="H4" s="165" t="s">
        <v>131</v>
      </c>
      <c r="I4" s="52" t="s">
        <v>406</v>
      </c>
      <c r="J4" s="38" t="s">
        <v>285</v>
      </c>
    </row>
    <row r="5" spans="2:10" ht="12.75">
      <c r="B5" s="216" t="s">
        <v>37</v>
      </c>
      <c r="C5" s="42">
        <v>2012</v>
      </c>
      <c r="E5" s="57" t="s">
        <v>432</v>
      </c>
      <c r="F5" s="57" t="s">
        <v>433</v>
      </c>
      <c r="G5" s="57" t="s">
        <v>433</v>
      </c>
      <c r="H5" s="165" t="s">
        <v>132</v>
      </c>
      <c r="I5" s="52" t="s">
        <v>295</v>
      </c>
      <c r="J5" s="38" t="s">
        <v>286</v>
      </c>
    </row>
    <row r="6" spans="2:10" ht="11.25">
      <c r="B6" s="41"/>
      <c r="C6" s="42">
        <v>2013</v>
      </c>
      <c r="E6" s="57" t="s">
        <v>70</v>
      </c>
      <c r="F6" s="57" t="s">
        <v>434</v>
      </c>
      <c r="G6" s="57" t="s">
        <v>434</v>
      </c>
      <c r="H6" s="165" t="s">
        <v>133</v>
      </c>
      <c r="I6" s="52" t="s">
        <v>296</v>
      </c>
      <c r="J6" s="38" t="s">
        <v>279</v>
      </c>
    </row>
    <row r="7" spans="2:10" ht="11.25">
      <c r="B7" s="41"/>
      <c r="C7" s="42">
        <v>2014</v>
      </c>
      <c r="E7" s="57" t="s">
        <v>71</v>
      </c>
      <c r="F7" s="57" t="s">
        <v>435</v>
      </c>
      <c r="G7" s="57" t="s">
        <v>435</v>
      </c>
      <c r="H7" s="165" t="s">
        <v>134</v>
      </c>
      <c r="J7" s="38" t="s">
        <v>280</v>
      </c>
    </row>
    <row r="8" spans="2:10" ht="11.25">
      <c r="B8" s="41"/>
      <c r="C8" s="42">
        <v>2015</v>
      </c>
      <c r="E8" s="57" t="s">
        <v>72</v>
      </c>
      <c r="F8" s="57" t="s">
        <v>436</v>
      </c>
      <c r="G8" s="57" t="s">
        <v>436</v>
      </c>
      <c r="H8" s="165" t="s">
        <v>135</v>
      </c>
      <c r="J8" s="38" t="s">
        <v>281</v>
      </c>
    </row>
    <row r="9" spans="2:10" ht="11.25">
      <c r="B9" s="41"/>
      <c r="C9" s="42"/>
      <c r="E9" s="57" t="s">
        <v>437</v>
      </c>
      <c r="F9" s="57" t="s">
        <v>438</v>
      </c>
      <c r="G9" s="57" t="s">
        <v>438</v>
      </c>
      <c r="H9" s="165" t="s">
        <v>136</v>
      </c>
      <c r="J9" s="38" t="s">
        <v>282</v>
      </c>
    </row>
    <row r="10" spans="2:10" ht="11.25">
      <c r="B10" s="41"/>
      <c r="C10" s="42"/>
      <c r="E10" s="57" t="s">
        <v>439</v>
      </c>
      <c r="F10" s="57" t="s">
        <v>440</v>
      </c>
      <c r="G10" s="57" t="s">
        <v>440</v>
      </c>
      <c r="H10" s="165" t="s">
        <v>137</v>
      </c>
      <c r="J10" s="38" t="s">
        <v>287</v>
      </c>
    </row>
    <row r="11" spans="2:10" ht="11.25">
      <c r="B11" s="41"/>
      <c r="C11" s="42"/>
      <c r="E11" s="57" t="s">
        <v>441</v>
      </c>
      <c r="F11" s="57">
        <v>10</v>
      </c>
      <c r="G11" s="57">
        <v>10</v>
      </c>
      <c r="H11" s="165" t="s">
        <v>138</v>
      </c>
      <c r="J11" s="38" t="s">
        <v>288</v>
      </c>
    </row>
    <row r="12" spans="2:10" ht="11.25">
      <c r="B12" s="41"/>
      <c r="C12" s="42"/>
      <c r="E12" s="57" t="s">
        <v>442</v>
      </c>
      <c r="F12" s="57">
        <v>11</v>
      </c>
      <c r="G12" s="57">
        <v>11</v>
      </c>
      <c r="H12" s="165" t="s">
        <v>139</v>
      </c>
      <c r="J12" s="38" t="s">
        <v>289</v>
      </c>
    </row>
    <row r="13" spans="2:10" ht="11.25">
      <c r="B13" s="41"/>
      <c r="C13" s="42"/>
      <c r="E13" s="57" t="s">
        <v>443</v>
      </c>
      <c r="F13" s="57">
        <v>12</v>
      </c>
      <c r="G13" s="57">
        <v>12</v>
      </c>
      <c r="H13" s="165" t="s">
        <v>140</v>
      </c>
      <c r="J13" s="38" t="s">
        <v>290</v>
      </c>
    </row>
    <row r="14" spans="2:8" ht="11.25">
      <c r="B14" s="41"/>
      <c r="C14" s="42"/>
      <c r="E14" s="57"/>
      <c r="F14" s="57"/>
      <c r="G14" s="57">
        <v>13</v>
      </c>
      <c r="H14" s="165" t="s">
        <v>141</v>
      </c>
    </row>
    <row r="15" spans="2:8" ht="11.25">
      <c r="B15" s="41"/>
      <c r="C15" s="42"/>
      <c r="E15" s="57"/>
      <c r="F15" s="57"/>
      <c r="G15" s="57">
        <v>14</v>
      </c>
      <c r="H15" s="165" t="s">
        <v>142</v>
      </c>
    </row>
    <row r="16" spans="2:8" ht="11.25">
      <c r="B16" s="41"/>
      <c r="C16" s="42"/>
      <c r="E16" s="57"/>
      <c r="F16" s="57"/>
      <c r="G16" s="57">
        <v>15</v>
      </c>
      <c r="H16" s="165" t="s">
        <v>143</v>
      </c>
    </row>
    <row r="17" spans="5:8" ht="11.25">
      <c r="E17" s="57"/>
      <c r="F17" s="57"/>
      <c r="G17" s="57">
        <v>16</v>
      </c>
      <c r="H17" s="165" t="s">
        <v>144</v>
      </c>
    </row>
    <row r="18" spans="5:8" ht="11.25">
      <c r="E18" s="57"/>
      <c r="F18" s="57"/>
      <c r="G18" s="57">
        <v>17</v>
      </c>
      <c r="H18" s="165" t="s">
        <v>145</v>
      </c>
    </row>
    <row r="19" spans="5:8" ht="11.25">
      <c r="E19" s="57"/>
      <c r="F19" s="57"/>
      <c r="G19" s="57">
        <v>18</v>
      </c>
      <c r="H19" s="165" t="s">
        <v>146</v>
      </c>
    </row>
    <row r="20" spans="5:8" ht="11.25">
      <c r="E20" s="57"/>
      <c r="F20" s="57"/>
      <c r="G20" s="57">
        <v>19</v>
      </c>
      <c r="H20" s="165" t="s">
        <v>147</v>
      </c>
    </row>
    <row r="21" spans="5:8" ht="11.25">
      <c r="E21" s="57"/>
      <c r="F21" s="57"/>
      <c r="G21" s="57">
        <v>20</v>
      </c>
      <c r="H21" s="165" t="s">
        <v>148</v>
      </c>
    </row>
    <row r="22" spans="5:8" ht="11.25">
      <c r="E22" s="57"/>
      <c r="F22" s="57"/>
      <c r="G22" s="57">
        <v>21</v>
      </c>
      <c r="H22" s="165" t="s">
        <v>149</v>
      </c>
    </row>
    <row r="23" spans="5:8" ht="11.25">
      <c r="E23" s="57"/>
      <c r="F23" s="57"/>
      <c r="G23" s="57">
        <v>22</v>
      </c>
      <c r="H23" s="165" t="s">
        <v>150</v>
      </c>
    </row>
    <row r="24" spans="1:8" ht="11.25">
      <c r="A24" s="38"/>
      <c r="E24" s="57"/>
      <c r="F24" s="57"/>
      <c r="G24" s="57">
        <v>23</v>
      </c>
      <c r="H24" s="165" t="s">
        <v>151</v>
      </c>
    </row>
    <row r="25" spans="5:8" ht="11.25">
      <c r="E25" s="57"/>
      <c r="F25" s="57"/>
      <c r="G25" s="57">
        <v>24</v>
      </c>
      <c r="H25" s="165" t="s">
        <v>152</v>
      </c>
    </row>
    <row r="26" spans="5:8" ht="11.25">
      <c r="E26" s="57"/>
      <c r="F26" s="57"/>
      <c r="G26" s="57">
        <v>25</v>
      </c>
      <c r="H26" s="165" t="s">
        <v>153</v>
      </c>
    </row>
    <row r="27" spans="5:8" ht="11.25">
      <c r="E27" s="57"/>
      <c r="F27" s="57"/>
      <c r="G27" s="57">
        <v>26</v>
      </c>
      <c r="H27" s="165" t="s">
        <v>154</v>
      </c>
    </row>
    <row r="28" spans="5:8" ht="11.25">
      <c r="E28" s="57"/>
      <c r="F28" s="57"/>
      <c r="G28" s="57">
        <v>27</v>
      </c>
      <c r="H28" s="165" t="s">
        <v>155</v>
      </c>
    </row>
    <row r="29" spans="5:8" ht="11.25">
      <c r="E29" s="57"/>
      <c r="F29" s="57"/>
      <c r="G29" s="57">
        <v>28</v>
      </c>
      <c r="H29" s="165" t="s">
        <v>156</v>
      </c>
    </row>
    <row r="30" spans="5:8" ht="11.25">
      <c r="E30" s="57"/>
      <c r="F30" s="57"/>
      <c r="G30" s="57">
        <v>29</v>
      </c>
      <c r="H30" s="165" t="s">
        <v>157</v>
      </c>
    </row>
    <row r="31" spans="5:8" ht="11.25">
      <c r="E31" s="57"/>
      <c r="F31" s="57"/>
      <c r="G31" s="57">
        <v>30</v>
      </c>
      <c r="H31" s="165" t="s">
        <v>158</v>
      </c>
    </row>
    <row r="32" spans="5:8" ht="11.25">
      <c r="E32" s="57"/>
      <c r="F32" s="57"/>
      <c r="G32" s="57">
        <v>31</v>
      </c>
      <c r="H32" s="165" t="s">
        <v>159</v>
      </c>
    </row>
    <row r="33" ht="11.25">
      <c r="H33" s="165" t="s">
        <v>160</v>
      </c>
    </row>
    <row r="34" ht="11.25">
      <c r="H34" s="165" t="s">
        <v>161</v>
      </c>
    </row>
    <row r="35" ht="11.25">
      <c r="H35" s="165" t="s">
        <v>162</v>
      </c>
    </row>
    <row r="36" ht="11.25">
      <c r="H36" s="165" t="s">
        <v>163</v>
      </c>
    </row>
    <row r="37" ht="11.25">
      <c r="H37" s="165" t="s">
        <v>164</v>
      </c>
    </row>
    <row r="38" ht="11.25">
      <c r="H38" s="165" t="s">
        <v>165</v>
      </c>
    </row>
    <row r="39" ht="11.25">
      <c r="H39" s="165" t="s">
        <v>166</v>
      </c>
    </row>
    <row r="40" ht="11.25">
      <c r="H40" s="165" t="s">
        <v>167</v>
      </c>
    </row>
    <row r="41" ht="11.25">
      <c r="H41" s="165" t="s">
        <v>168</v>
      </c>
    </row>
    <row r="42" ht="11.25">
      <c r="H42" s="165" t="s">
        <v>169</v>
      </c>
    </row>
    <row r="43" ht="11.25">
      <c r="H43" s="165" t="s">
        <v>170</v>
      </c>
    </row>
    <row r="44" ht="11.25">
      <c r="H44" s="165" t="s">
        <v>171</v>
      </c>
    </row>
    <row r="45" ht="11.25">
      <c r="H45" s="165" t="s">
        <v>172</v>
      </c>
    </row>
    <row r="46" ht="11.25">
      <c r="H46" s="165" t="s">
        <v>173</v>
      </c>
    </row>
    <row r="47" ht="11.25">
      <c r="H47" s="165" t="s">
        <v>174</v>
      </c>
    </row>
    <row r="48" ht="11.25">
      <c r="H48" s="165" t="s">
        <v>175</v>
      </c>
    </row>
    <row r="49" ht="11.25">
      <c r="H49" s="165" t="s">
        <v>176</v>
      </c>
    </row>
    <row r="50" ht="11.25">
      <c r="H50" s="165" t="s">
        <v>177</v>
      </c>
    </row>
    <row r="51" ht="11.25">
      <c r="H51" s="165" t="s">
        <v>178</v>
      </c>
    </row>
    <row r="52" ht="11.25">
      <c r="H52" s="165" t="s">
        <v>179</v>
      </c>
    </row>
    <row r="53" ht="11.25">
      <c r="H53" s="165" t="s">
        <v>180</v>
      </c>
    </row>
    <row r="54" ht="11.25">
      <c r="H54" s="165" t="s">
        <v>181</v>
      </c>
    </row>
    <row r="55" ht="11.25">
      <c r="H55" s="165" t="s">
        <v>182</v>
      </c>
    </row>
    <row r="56" ht="11.25">
      <c r="H56" s="165" t="s">
        <v>183</v>
      </c>
    </row>
    <row r="57" ht="11.25">
      <c r="H57" s="165" t="s">
        <v>184</v>
      </c>
    </row>
    <row r="58" ht="11.25">
      <c r="H58" s="165" t="s">
        <v>185</v>
      </c>
    </row>
    <row r="59" ht="11.25">
      <c r="H59" s="165" t="s">
        <v>186</v>
      </c>
    </row>
    <row r="60" ht="11.25">
      <c r="H60" s="165" t="s">
        <v>187</v>
      </c>
    </row>
    <row r="61" ht="11.25">
      <c r="H61" s="165" t="s">
        <v>188</v>
      </c>
    </row>
    <row r="62" ht="11.25">
      <c r="H62" s="165" t="s">
        <v>189</v>
      </c>
    </row>
    <row r="63" ht="11.25">
      <c r="H63" s="165" t="s">
        <v>190</v>
      </c>
    </row>
    <row r="64" ht="11.25">
      <c r="H64" s="165" t="s">
        <v>191</v>
      </c>
    </row>
    <row r="65" ht="11.25">
      <c r="H65" s="165" t="s">
        <v>192</v>
      </c>
    </row>
    <row r="66" ht="11.25">
      <c r="H66" s="165" t="s">
        <v>193</v>
      </c>
    </row>
    <row r="67" ht="11.25">
      <c r="H67" s="165" t="s">
        <v>194</v>
      </c>
    </row>
    <row r="68" ht="11.25">
      <c r="H68" s="165" t="s">
        <v>195</v>
      </c>
    </row>
    <row r="69" ht="11.25">
      <c r="H69" s="165" t="s">
        <v>196</v>
      </c>
    </row>
    <row r="70" ht="11.25">
      <c r="H70" s="165" t="s">
        <v>197</v>
      </c>
    </row>
    <row r="71" ht="11.25">
      <c r="H71" s="165" t="s">
        <v>198</v>
      </c>
    </row>
    <row r="72" ht="11.25">
      <c r="H72" s="165" t="s">
        <v>199</v>
      </c>
    </row>
    <row r="73" ht="11.25">
      <c r="H73" s="165" t="s">
        <v>200</v>
      </c>
    </row>
    <row r="74" ht="11.25">
      <c r="H74" s="165" t="s">
        <v>201</v>
      </c>
    </row>
    <row r="75" ht="11.25">
      <c r="H75" s="165" t="s">
        <v>202</v>
      </c>
    </row>
    <row r="76" ht="11.25">
      <c r="H76" s="165" t="s">
        <v>203</v>
      </c>
    </row>
    <row r="77" ht="11.25">
      <c r="H77" s="165" t="s">
        <v>204</v>
      </c>
    </row>
    <row r="78" ht="11.25">
      <c r="H78" s="165" t="s">
        <v>205</v>
      </c>
    </row>
    <row r="79" ht="11.25">
      <c r="H79" s="165" t="s">
        <v>414</v>
      </c>
    </row>
    <row r="80" ht="11.25">
      <c r="H80" s="165" t="s">
        <v>206</v>
      </c>
    </row>
    <row r="81" ht="11.25">
      <c r="H81" s="165" t="s">
        <v>207</v>
      </c>
    </row>
    <row r="82" ht="11.25">
      <c r="H82" s="165" t="s">
        <v>208</v>
      </c>
    </row>
    <row r="83" ht="11.25">
      <c r="H83" s="165" t="s">
        <v>209</v>
      </c>
    </row>
    <row r="84" ht="11.25">
      <c r="H84" s="165" t="s">
        <v>210</v>
      </c>
    </row>
    <row r="85" ht="11.25">
      <c r="H85" s="165" t="s">
        <v>211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32</v>
      </c>
      <c r="C1" s="53" t="s">
        <v>33</v>
      </c>
      <c r="D1" s="53" t="s">
        <v>300</v>
      </c>
      <c r="E1" s="53" t="s">
        <v>34</v>
      </c>
      <c r="F1" s="53" t="s">
        <v>35</v>
      </c>
      <c r="G1" s="53" t="s">
        <v>36</v>
      </c>
      <c r="H1" s="53" t="s">
        <v>301</v>
      </c>
    </row>
    <row r="2" spans="1:5" ht="11.25">
      <c r="A2" s="53">
        <v>2</v>
      </c>
      <c r="B2" s="53" t="s">
        <v>213</v>
      </c>
      <c r="C2" s="53" t="s">
        <v>215</v>
      </c>
      <c r="D2" s="53" t="s">
        <v>216</v>
      </c>
      <c r="E2" s="53" t="s">
        <v>214</v>
      </c>
    </row>
    <row r="3" spans="1:5" ht="11.25">
      <c r="A3" s="53">
        <v>22</v>
      </c>
      <c r="B3" s="53" t="s">
        <v>218</v>
      </c>
      <c r="C3" s="53" t="s">
        <v>219</v>
      </c>
      <c r="D3" s="53" t="s">
        <v>220</v>
      </c>
      <c r="E3" s="53" t="s">
        <v>221</v>
      </c>
    </row>
    <row r="4" spans="1:5" ht="11.25">
      <c r="A4" s="53">
        <v>61</v>
      </c>
      <c r="B4" s="53" t="s">
        <v>223</v>
      </c>
      <c r="C4" s="53" t="s">
        <v>224</v>
      </c>
      <c r="D4" s="53" t="s">
        <v>225</v>
      </c>
      <c r="E4" s="53" t="s">
        <v>217</v>
      </c>
    </row>
    <row r="5" spans="1:5" ht="11.25">
      <c r="A5" s="53">
        <v>63</v>
      </c>
      <c r="B5" s="53" t="s">
        <v>223</v>
      </c>
      <c r="C5" s="53" t="s">
        <v>226</v>
      </c>
      <c r="D5" s="53" t="s">
        <v>227</v>
      </c>
      <c r="E5" s="53" t="s">
        <v>217</v>
      </c>
    </row>
    <row r="6" spans="1:5" ht="11.25">
      <c r="A6" s="53">
        <v>95</v>
      </c>
      <c r="B6" s="53" t="s">
        <v>228</v>
      </c>
      <c r="C6" s="53" t="s">
        <v>229</v>
      </c>
      <c r="D6" s="53" t="s">
        <v>230</v>
      </c>
      <c r="E6" s="53" t="s">
        <v>231</v>
      </c>
    </row>
    <row r="7" spans="1:5" ht="11.25">
      <c r="A7" s="53">
        <v>107</v>
      </c>
      <c r="B7" s="53" t="s">
        <v>232</v>
      </c>
      <c r="C7" s="53" t="s">
        <v>234</v>
      </c>
      <c r="D7" s="53" t="s">
        <v>235</v>
      </c>
      <c r="E7" s="53" t="s">
        <v>233</v>
      </c>
    </row>
    <row r="8" spans="1:5" ht="11.25">
      <c r="A8" s="53">
        <v>128</v>
      </c>
      <c r="B8" s="53" t="s">
        <v>236</v>
      </c>
      <c r="C8" s="53" t="s">
        <v>238</v>
      </c>
      <c r="D8" s="53" t="s">
        <v>239</v>
      </c>
      <c r="E8" s="53" t="s">
        <v>237</v>
      </c>
    </row>
    <row r="9" spans="1:5" ht="11.25">
      <c r="A9" s="53">
        <v>132</v>
      </c>
      <c r="B9" s="53" t="s">
        <v>236</v>
      </c>
      <c r="C9" s="53" t="s">
        <v>240</v>
      </c>
      <c r="D9" s="53" t="s">
        <v>241</v>
      </c>
      <c r="E9" s="53" t="s">
        <v>237</v>
      </c>
    </row>
    <row r="10" spans="1:5" ht="11.25">
      <c r="A10" s="53">
        <v>166</v>
      </c>
      <c r="B10" s="53" t="s">
        <v>420</v>
      </c>
      <c r="C10" s="53" t="s">
        <v>243</v>
      </c>
      <c r="D10" s="53" t="s">
        <v>244</v>
      </c>
      <c r="E10" s="53" t="s">
        <v>242</v>
      </c>
    </row>
    <row r="11" spans="1:5" ht="11.25">
      <c r="A11" s="53">
        <v>179</v>
      </c>
      <c r="B11" s="53" t="s">
        <v>245</v>
      </c>
      <c r="C11" s="53" t="s">
        <v>246</v>
      </c>
      <c r="D11" s="53" t="s">
        <v>247</v>
      </c>
      <c r="E11" s="53" t="s">
        <v>222</v>
      </c>
    </row>
    <row r="12" spans="1:5" ht="11.25">
      <c r="A12" s="53">
        <v>180</v>
      </c>
      <c r="B12" s="53" t="s">
        <v>245</v>
      </c>
      <c r="C12" s="53" t="s">
        <v>248</v>
      </c>
      <c r="D12" s="53" t="s">
        <v>249</v>
      </c>
      <c r="E12" s="53" t="s">
        <v>222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32</v>
      </c>
      <c r="C1" s="52" t="s">
        <v>33</v>
      </c>
      <c r="D1" s="52" t="s">
        <v>300</v>
      </c>
      <c r="E1" s="52" t="s">
        <v>34</v>
      </c>
      <c r="F1" s="52" t="s">
        <v>35</v>
      </c>
      <c r="G1" s="52" t="s">
        <v>36</v>
      </c>
      <c r="H1" s="52" t="s">
        <v>301</v>
      </c>
    </row>
    <row r="2" spans="1:8" ht="11.25">
      <c r="A2" s="52">
        <v>1</v>
      </c>
      <c r="B2" s="52" t="s">
        <v>497</v>
      </c>
      <c r="C2" s="52" t="s">
        <v>499</v>
      </c>
      <c r="D2" s="52" t="s">
        <v>500</v>
      </c>
      <c r="E2" s="52" t="s">
        <v>501</v>
      </c>
      <c r="F2" s="52" t="s">
        <v>502</v>
      </c>
      <c r="G2" s="52" t="s">
        <v>503</v>
      </c>
      <c r="H2" s="52" t="s">
        <v>294</v>
      </c>
    </row>
    <row r="3" spans="1:8" ht="11.25">
      <c r="A3" s="52">
        <v>2</v>
      </c>
      <c r="B3" s="52" t="s">
        <v>497</v>
      </c>
      <c r="C3" s="52" t="s">
        <v>499</v>
      </c>
      <c r="D3" s="52" t="s">
        <v>500</v>
      </c>
      <c r="E3" s="52" t="s">
        <v>504</v>
      </c>
      <c r="F3" s="52" t="s">
        <v>505</v>
      </c>
      <c r="G3" s="52" t="s">
        <v>503</v>
      </c>
      <c r="H3" s="52" t="s">
        <v>294</v>
      </c>
    </row>
    <row r="4" spans="1:8" ht="11.25">
      <c r="A4" s="52">
        <v>3</v>
      </c>
      <c r="B4" s="52" t="s">
        <v>506</v>
      </c>
      <c r="C4" s="52" t="s">
        <v>508</v>
      </c>
      <c r="D4" s="52" t="s">
        <v>509</v>
      </c>
      <c r="E4" s="52" t="s">
        <v>510</v>
      </c>
      <c r="F4" s="52" t="s">
        <v>511</v>
      </c>
      <c r="G4" s="52" t="s">
        <v>512</v>
      </c>
      <c r="H4" s="52" t="s">
        <v>294</v>
      </c>
    </row>
    <row r="5" spans="1:8" ht="11.25">
      <c r="A5" s="52">
        <v>4</v>
      </c>
      <c r="B5" s="52" t="s">
        <v>506</v>
      </c>
      <c r="C5" s="52" t="s">
        <v>508</v>
      </c>
      <c r="D5" s="52" t="s">
        <v>509</v>
      </c>
      <c r="E5" s="52" t="s">
        <v>513</v>
      </c>
      <c r="F5" s="52" t="s">
        <v>514</v>
      </c>
      <c r="G5" s="52" t="s">
        <v>512</v>
      </c>
      <c r="H5" s="52" t="s">
        <v>294</v>
      </c>
    </row>
    <row r="6" spans="1:8" ht="11.25">
      <c r="A6" s="52">
        <v>5</v>
      </c>
      <c r="B6" s="52" t="s">
        <v>506</v>
      </c>
      <c r="C6" s="52" t="s">
        <v>515</v>
      </c>
      <c r="D6" s="52" t="s">
        <v>516</v>
      </c>
      <c r="E6" s="52" t="s">
        <v>517</v>
      </c>
      <c r="F6" s="52" t="s">
        <v>518</v>
      </c>
      <c r="G6" s="52" t="s">
        <v>512</v>
      </c>
      <c r="H6" s="52" t="s">
        <v>294</v>
      </c>
    </row>
    <row r="7" spans="1:8" ht="11.25">
      <c r="A7" s="52">
        <v>6</v>
      </c>
      <c r="B7" s="52" t="s">
        <v>506</v>
      </c>
      <c r="C7" s="52" t="s">
        <v>515</v>
      </c>
      <c r="D7" s="52" t="s">
        <v>516</v>
      </c>
      <c r="E7" s="52" t="s">
        <v>519</v>
      </c>
      <c r="F7" s="52" t="s">
        <v>520</v>
      </c>
      <c r="G7" s="52" t="s">
        <v>512</v>
      </c>
      <c r="H7" s="52" t="s">
        <v>294</v>
      </c>
    </row>
    <row r="8" spans="1:8" ht="11.25">
      <c r="A8" s="52">
        <v>7</v>
      </c>
      <c r="B8" s="52" t="s">
        <v>506</v>
      </c>
      <c r="C8" s="52" t="s">
        <v>515</v>
      </c>
      <c r="D8" s="52" t="s">
        <v>516</v>
      </c>
      <c r="E8" s="52" t="s">
        <v>521</v>
      </c>
      <c r="F8" s="52" t="s">
        <v>522</v>
      </c>
      <c r="G8" s="52" t="s">
        <v>512</v>
      </c>
      <c r="H8" s="52" t="s">
        <v>294</v>
      </c>
    </row>
    <row r="9" spans="1:8" ht="11.25">
      <c r="A9" s="52">
        <v>8</v>
      </c>
      <c r="B9" s="52" t="s">
        <v>506</v>
      </c>
      <c r="C9" s="52" t="s">
        <v>523</v>
      </c>
      <c r="D9" s="52" t="s">
        <v>524</v>
      </c>
      <c r="E9" s="52" t="s">
        <v>525</v>
      </c>
      <c r="F9" s="52" t="s">
        <v>526</v>
      </c>
      <c r="G9" s="52" t="s">
        <v>512</v>
      </c>
      <c r="H9" s="52" t="s">
        <v>294</v>
      </c>
    </row>
    <row r="10" spans="1:8" ht="11.25">
      <c r="A10" s="52">
        <v>9</v>
      </c>
      <c r="B10" s="52" t="s">
        <v>506</v>
      </c>
      <c r="C10" s="52" t="s">
        <v>523</v>
      </c>
      <c r="D10" s="52" t="s">
        <v>524</v>
      </c>
      <c r="E10" s="52" t="s">
        <v>527</v>
      </c>
      <c r="F10" s="52" t="s">
        <v>528</v>
      </c>
      <c r="G10" s="52" t="s">
        <v>512</v>
      </c>
      <c r="H10" s="52" t="s">
        <v>294</v>
      </c>
    </row>
    <row r="11" spans="1:8" ht="11.25">
      <c r="A11" s="52">
        <v>10</v>
      </c>
      <c r="B11" s="52" t="s">
        <v>506</v>
      </c>
      <c r="C11" s="52" t="s">
        <v>529</v>
      </c>
      <c r="D11" s="52" t="s">
        <v>530</v>
      </c>
      <c r="E11" s="52" t="s">
        <v>531</v>
      </c>
      <c r="F11" s="52" t="s">
        <v>532</v>
      </c>
      <c r="G11" s="52" t="s">
        <v>512</v>
      </c>
      <c r="H11" s="52" t="s">
        <v>294</v>
      </c>
    </row>
    <row r="12" spans="1:8" ht="11.25">
      <c r="A12" s="52">
        <v>11</v>
      </c>
      <c r="B12" s="52" t="s">
        <v>533</v>
      </c>
      <c r="C12" s="52" t="s">
        <v>535</v>
      </c>
      <c r="D12" s="52" t="s">
        <v>536</v>
      </c>
      <c r="E12" s="52" t="s">
        <v>537</v>
      </c>
      <c r="F12" s="52" t="s">
        <v>538</v>
      </c>
      <c r="G12" s="52" t="s">
        <v>539</v>
      </c>
      <c r="H12" s="52" t="s">
        <v>294</v>
      </c>
    </row>
    <row r="13" spans="1:8" ht="11.25">
      <c r="A13" s="52">
        <v>12</v>
      </c>
      <c r="B13" s="52" t="s">
        <v>533</v>
      </c>
      <c r="C13" s="52" t="s">
        <v>540</v>
      </c>
      <c r="D13" s="52" t="s">
        <v>541</v>
      </c>
      <c r="E13" s="52" t="s">
        <v>542</v>
      </c>
      <c r="F13" s="52" t="s">
        <v>543</v>
      </c>
      <c r="G13" s="52" t="s">
        <v>539</v>
      </c>
      <c r="H13" s="52" t="s">
        <v>294</v>
      </c>
    </row>
    <row r="14" spans="1:8" ht="11.25">
      <c r="A14" s="52">
        <v>13</v>
      </c>
      <c r="B14" s="52" t="s">
        <v>544</v>
      </c>
      <c r="C14" s="52" t="s">
        <v>546</v>
      </c>
      <c r="D14" s="52" t="s">
        <v>547</v>
      </c>
      <c r="E14" s="52" t="s">
        <v>548</v>
      </c>
      <c r="F14" s="52" t="s">
        <v>549</v>
      </c>
      <c r="G14" s="52" t="s">
        <v>550</v>
      </c>
      <c r="H14" s="52" t="s">
        <v>299</v>
      </c>
    </row>
    <row r="15" spans="1:8" ht="11.25">
      <c r="A15" s="52">
        <v>14</v>
      </c>
      <c r="B15" s="52" t="s">
        <v>544</v>
      </c>
      <c r="C15" s="52" t="s">
        <v>546</v>
      </c>
      <c r="D15" s="52" t="s">
        <v>547</v>
      </c>
      <c r="E15" s="52" t="s">
        <v>551</v>
      </c>
      <c r="F15" s="52" t="s">
        <v>552</v>
      </c>
      <c r="G15" s="52" t="s">
        <v>553</v>
      </c>
      <c r="H15" s="52" t="s">
        <v>294</v>
      </c>
    </row>
    <row r="16" spans="1:8" ht="11.25">
      <c r="A16" s="52">
        <v>15</v>
      </c>
      <c r="B16" s="52" t="s">
        <v>554</v>
      </c>
      <c r="C16" s="52" t="s">
        <v>556</v>
      </c>
      <c r="D16" s="52" t="s">
        <v>557</v>
      </c>
      <c r="E16" s="52" t="s">
        <v>558</v>
      </c>
      <c r="F16" s="52" t="s">
        <v>559</v>
      </c>
      <c r="G16" s="52" t="s">
        <v>560</v>
      </c>
      <c r="H16" s="52" t="s">
        <v>294</v>
      </c>
    </row>
    <row r="17" spans="1:8" ht="11.25">
      <c r="A17" s="52">
        <v>16</v>
      </c>
      <c r="B17" s="52" t="s">
        <v>561</v>
      </c>
      <c r="C17" s="52" t="s">
        <v>563</v>
      </c>
      <c r="D17" s="52" t="s">
        <v>564</v>
      </c>
      <c r="E17" s="52" t="s">
        <v>565</v>
      </c>
      <c r="F17" s="52" t="s">
        <v>566</v>
      </c>
      <c r="G17" s="52" t="s">
        <v>567</v>
      </c>
      <c r="H17" s="52" t="s">
        <v>294</v>
      </c>
    </row>
    <row r="18" spans="1:8" ht="11.25">
      <c r="A18" s="52">
        <v>17</v>
      </c>
      <c r="B18" s="52" t="s">
        <v>561</v>
      </c>
      <c r="C18" s="52" t="s">
        <v>563</v>
      </c>
      <c r="D18" s="52" t="s">
        <v>564</v>
      </c>
      <c r="E18" s="52" t="s">
        <v>568</v>
      </c>
      <c r="F18" s="52" t="s">
        <v>569</v>
      </c>
      <c r="G18" s="52" t="s">
        <v>567</v>
      </c>
      <c r="H18" s="52" t="s">
        <v>294</v>
      </c>
    </row>
    <row r="19" spans="1:8" ht="11.25">
      <c r="A19" s="52">
        <v>18</v>
      </c>
      <c r="B19" s="52" t="s">
        <v>561</v>
      </c>
      <c r="C19" s="52" t="s">
        <v>563</v>
      </c>
      <c r="D19" s="52" t="s">
        <v>564</v>
      </c>
      <c r="E19" s="52" t="s">
        <v>570</v>
      </c>
      <c r="F19" s="52" t="s">
        <v>571</v>
      </c>
      <c r="G19" s="52" t="s">
        <v>567</v>
      </c>
      <c r="H19" s="52" t="s">
        <v>294</v>
      </c>
    </row>
    <row r="20" spans="1:8" ht="11.25">
      <c r="A20" s="52">
        <v>19</v>
      </c>
      <c r="B20" s="52" t="s">
        <v>561</v>
      </c>
      <c r="C20" s="52" t="s">
        <v>563</v>
      </c>
      <c r="D20" s="52" t="s">
        <v>564</v>
      </c>
      <c r="E20" s="52" t="s">
        <v>572</v>
      </c>
      <c r="F20" s="52" t="s">
        <v>573</v>
      </c>
      <c r="G20" s="52" t="s">
        <v>567</v>
      </c>
      <c r="H20" s="52" t="s">
        <v>294</v>
      </c>
    </row>
    <row r="21" spans="1:8" ht="11.25">
      <c r="A21" s="52">
        <v>20</v>
      </c>
      <c r="B21" s="52" t="s">
        <v>561</v>
      </c>
      <c r="C21" s="52" t="s">
        <v>574</v>
      </c>
      <c r="D21" s="52" t="s">
        <v>575</v>
      </c>
      <c r="E21" s="52" t="s">
        <v>576</v>
      </c>
      <c r="F21" s="52" t="s">
        <v>577</v>
      </c>
      <c r="G21" s="52" t="s">
        <v>567</v>
      </c>
      <c r="H21" s="52" t="s">
        <v>294</v>
      </c>
    </row>
    <row r="22" spans="1:8" ht="11.25">
      <c r="A22" s="52">
        <v>21</v>
      </c>
      <c r="B22" s="52" t="s">
        <v>578</v>
      </c>
      <c r="C22" s="52" t="s">
        <v>580</v>
      </c>
      <c r="D22" s="52" t="s">
        <v>581</v>
      </c>
      <c r="E22" s="52" t="s">
        <v>582</v>
      </c>
      <c r="F22" s="52" t="s">
        <v>583</v>
      </c>
      <c r="G22" s="52" t="s">
        <v>584</v>
      </c>
      <c r="H22" s="52" t="s">
        <v>294</v>
      </c>
    </row>
    <row r="23" spans="1:8" ht="11.25">
      <c r="A23" s="52">
        <v>22</v>
      </c>
      <c r="B23" s="52" t="s">
        <v>578</v>
      </c>
      <c r="C23" s="52" t="s">
        <v>580</v>
      </c>
      <c r="D23" s="52" t="s">
        <v>581</v>
      </c>
      <c r="E23" s="52" t="s">
        <v>585</v>
      </c>
      <c r="F23" s="52" t="s">
        <v>586</v>
      </c>
      <c r="G23" s="52" t="s">
        <v>584</v>
      </c>
      <c r="H23" s="52" t="s">
        <v>294</v>
      </c>
    </row>
    <row r="24" spans="1:8" ht="11.25">
      <c r="A24" s="52">
        <v>23</v>
      </c>
      <c r="B24" s="52" t="s">
        <v>587</v>
      </c>
      <c r="C24" s="52" t="s">
        <v>589</v>
      </c>
      <c r="D24" s="52" t="s">
        <v>590</v>
      </c>
      <c r="E24" s="52" t="s">
        <v>591</v>
      </c>
      <c r="F24" s="52" t="s">
        <v>592</v>
      </c>
      <c r="G24" s="52" t="s">
        <v>593</v>
      </c>
      <c r="H24" s="52" t="s">
        <v>294</v>
      </c>
    </row>
    <row r="25" spans="1:8" ht="11.25">
      <c r="A25" s="52">
        <v>24</v>
      </c>
      <c r="B25" s="52" t="s">
        <v>594</v>
      </c>
      <c r="C25" s="52" t="s">
        <v>596</v>
      </c>
      <c r="D25" s="52" t="s">
        <v>597</v>
      </c>
      <c r="E25" s="52" t="s">
        <v>598</v>
      </c>
      <c r="F25" s="52" t="s">
        <v>599</v>
      </c>
      <c r="G25" s="52" t="s">
        <v>600</v>
      </c>
      <c r="H25" s="52" t="s">
        <v>294</v>
      </c>
    </row>
    <row r="26" spans="1:8" ht="11.25">
      <c r="A26" s="52">
        <v>25</v>
      </c>
      <c r="B26" s="52" t="s">
        <v>594</v>
      </c>
      <c r="C26" s="52" t="s">
        <v>601</v>
      </c>
      <c r="D26" s="52" t="s">
        <v>602</v>
      </c>
      <c r="E26" s="52" t="s">
        <v>292</v>
      </c>
      <c r="F26" s="52" t="s">
        <v>603</v>
      </c>
      <c r="G26" s="52" t="s">
        <v>600</v>
      </c>
      <c r="H26" s="52" t="s">
        <v>299</v>
      </c>
    </row>
    <row r="27" spans="1:8" ht="11.25">
      <c r="A27" s="52">
        <v>26</v>
      </c>
      <c r="B27" s="52" t="s">
        <v>594</v>
      </c>
      <c r="C27" s="52" t="s">
        <v>601</v>
      </c>
      <c r="D27" s="52" t="s">
        <v>602</v>
      </c>
      <c r="E27" s="52" t="s">
        <v>604</v>
      </c>
      <c r="F27" s="52" t="s">
        <v>605</v>
      </c>
      <c r="G27" s="52" t="s">
        <v>600</v>
      </c>
      <c r="H27" s="52" t="s">
        <v>294</v>
      </c>
    </row>
    <row r="28" spans="1:8" ht="11.25">
      <c r="A28" s="52">
        <v>27</v>
      </c>
      <c r="B28" s="52" t="s">
        <v>594</v>
      </c>
      <c r="C28" s="52" t="s">
        <v>601</v>
      </c>
      <c r="D28" s="52" t="s">
        <v>602</v>
      </c>
      <c r="E28" s="52" t="s">
        <v>606</v>
      </c>
      <c r="F28" s="52" t="s">
        <v>607</v>
      </c>
      <c r="G28" s="52" t="s">
        <v>600</v>
      </c>
      <c r="H28" s="52" t="s">
        <v>294</v>
      </c>
    </row>
    <row r="29" spans="1:8" ht="11.25">
      <c r="A29" s="52">
        <v>28</v>
      </c>
      <c r="B29" s="52" t="s">
        <v>594</v>
      </c>
      <c r="C29" s="52" t="s">
        <v>601</v>
      </c>
      <c r="D29" s="52" t="s">
        <v>602</v>
      </c>
      <c r="E29" s="52" t="s">
        <v>608</v>
      </c>
      <c r="F29" s="52" t="s">
        <v>609</v>
      </c>
      <c r="G29" s="52" t="s">
        <v>600</v>
      </c>
      <c r="H29" s="52" t="s">
        <v>294</v>
      </c>
    </row>
    <row r="30" spans="1:8" ht="11.25">
      <c r="A30" s="52">
        <v>29</v>
      </c>
      <c r="B30" s="52" t="s">
        <v>594</v>
      </c>
      <c r="C30" s="52" t="s">
        <v>610</v>
      </c>
      <c r="D30" s="52" t="s">
        <v>611</v>
      </c>
      <c r="E30" s="52" t="s">
        <v>612</v>
      </c>
      <c r="F30" s="52" t="s">
        <v>613</v>
      </c>
      <c r="G30" s="52" t="s">
        <v>600</v>
      </c>
      <c r="H30" s="52" t="s">
        <v>294</v>
      </c>
    </row>
    <row r="31" spans="1:8" ht="11.25">
      <c r="A31" s="52">
        <v>30</v>
      </c>
      <c r="B31" s="52" t="s">
        <v>614</v>
      </c>
      <c r="C31" s="52" t="s">
        <v>616</v>
      </c>
      <c r="D31" s="52" t="s">
        <v>617</v>
      </c>
      <c r="E31" s="52" t="s">
        <v>618</v>
      </c>
      <c r="F31" s="52" t="s">
        <v>619</v>
      </c>
      <c r="G31" s="52" t="s">
        <v>620</v>
      </c>
      <c r="H31" s="52" t="s">
        <v>294</v>
      </c>
    </row>
    <row r="32" spans="1:8" ht="11.25">
      <c r="A32" s="52">
        <v>31</v>
      </c>
      <c r="B32" s="52" t="s">
        <v>621</v>
      </c>
      <c r="C32" s="52" t="s">
        <v>623</v>
      </c>
      <c r="D32" s="52" t="s">
        <v>624</v>
      </c>
      <c r="E32" s="52" t="s">
        <v>625</v>
      </c>
      <c r="F32" s="52" t="s">
        <v>626</v>
      </c>
      <c r="G32" s="52" t="s">
        <v>627</v>
      </c>
      <c r="H32" s="52" t="s">
        <v>294</v>
      </c>
    </row>
    <row r="33" spans="1:8" ht="11.25">
      <c r="A33" s="52">
        <v>32</v>
      </c>
      <c r="B33" s="52" t="s">
        <v>628</v>
      </c>
      <c r="C33" s="52" t="s">
        <v>630</v>
      </c>
      <c r="D33" s="52" t="s">
        <v>631</v>
      </c>
      <c r="E33" s="52" t="s">
        <v>632</v>
      </c>
      <c r="F33" s="52" t="s">
        <v>633</v>
      </c>
      <c r="G33" s="52" t="s">
        <v>634</v>
      </c>
      <c r="H33" s="52" t="s">
        <v>294</v>
      </c>
    </row>
    <row r="34" spans="1:8" ht="11.25">
      <c r="A34" s="52">
        <v>33</v>
      </c>
      <c r="B34" s="52" t="s">
        <v>628</v>
      </c>
      <c r="C34" s="52" t="s">
        <v>630</v>
      </c>
      <c r="D34" s="52" t="s">
        <v>631</v>
      </c>
      <c r="E34" s="52" t="s">
        <v>635</v>
      </c>
      <c r="F34" s="52" t="s">
        <v>636</v>
      </c>
      <c r="G34" s="52" t="s">
        <v>634</v>
      </c>
      <c r="H34" s="52" t="s">
        <v>299</v>
      </c>
    </row>
    <row r="35" spans="1:8" ht="11.25">
      <c r="A35" s="52">
        <v>34</v>
      </c>
      <c r="B35" s="52" t="s">
        <v>628</v>
      </c>
      <c r="C35" s="52" t="s">
        <v>630</v>
      </c>
      <c r="D35" s="52" t="s">
        <v>631</v>
      </c>
      <c r="E35" s="52" t="s">
        <v>637</v>
      </c>
      <c r="F35" s="52" t="s">
        <v>638</v>
      </c>
      <c r="G35" s="52" t="s">
        <v>634</v>
      </c>
      <c r="H35" s="52" t="s">
        <v>294</v>
      </c>
    </row>
    <row r="36" spans="1:8" ht="11.25">
      <c r="A36" s="52">
        <v>35</v>
      </c>
      <c r="B36" s="52" t="s">
        <v>639</v>
      </c>
      <c r="C36" s="52" t="s">
        <v>641</v>
      </c>
      <c r="D36" s="52" t="s">
        <v>642</v>
      </c>
      <c r="E36" s="52" t="s">
        <v>643</v>
      </c>
      <c r="F36" s="52" t="s">
        <v>644</v>
      </c>
      <c r="G36" s="52" t="s">
        <v>645</v>
      </c>
      <c r="H36" s="52" t="s">
        <v>294</v>
      </c>
    </row>
    <row r="37" spans="1:8" ht="11.25">
      <c r="A37" s="52">
        <v>36</v>
      </c>
      <c r="B37" s="52" t="s">
        <v>639</v>
      </c>
      <c r="C37" s="52" t="s">
        <v>646</v>
      </c>
      <c r="D37" s="52" t="s">
        <v>647</v>
      </c>
      <c r="E37" s="52" t="s">
        <v>292</v>
      </c>
      <c r="F37" s="52" t="s">
        <v>648</v>
      </c>
      <c r="G37" s="52" t="s">
        <v>645</v>
      </c>
      <c r="H37" s="52" t="s">
        <v>299</v>
      </c>
    </row>
    <row r="38" spans="1:8" ht="11.25">
      <c r="A38" s="52">
        <v>37</v>
      </c>
      <c r="B38" s="52" t="s">
        <v>649</v>
      </c>
      <c r="C38" s="52" t="s">
        <v>651</v>
      </c>
      <c r="D38" s="52" t="s">
        <v>652</v>
      </c>
      <c r="E38" s="52" t="s">
        <v>653</v>
      </c>
      <c r="F38" s="52" t="s">
        <v>654</v>
      </c>
      <c r="G38" s="52" t="s">
        <v>655</v>
      </c>
      <c r="H38" s="52" t="s">
        <v>294</v>
      </c>
    </row>
    <row r="39" spans="1:8" ht="11.25">
      <c r="A39" s="52">
        <v>38</v>
      </c>
      <c r="B39" s="52" t="s">
        <v>656</v>
      </c>
      <c r="C39" s="52" t="s">
        <v>658</v>
      </c>
      <c r="D39" s="52" t="s">
        <v>659</v>
      </c>
      <c r="E39" s="52" t="s">
        <v>660</v>
      </c>
      <c r="F39" s="52" t="s">
        <v>661</v>
      </c>
      <c r="G39" s="52" t="s">
        <v>662</v>
      </c>
      <c r="H39" s="52" t="s">
        <v>294</v>
      </c>
    </row>
    <row r="40" spans="1:8" ht="11.25">
      <c r="A40" s="52">
        <v>39</v>
      </c>
      <c r="B40" s="52" t="s">
        <v>656</v>
      </c>
      <c r="C40" s="52" t="s">
        <v>663</v>
      </c>
      <c r="D40" s="52" t="s">
        <v>664</v>
      </c>
      <c r="E40" s="52" t="s">
        <v>665</v>
      </c>
      <c r="F40" s="52" t="s">
        <v>666</v>
      </c>
      <c r="G40" s="52" t="s">
        <v>662</v>
      </c>
      <c r="H40" s="52" t="s">
        <v>294</v>
      </c>
    </row>
    <row r="41" spans="1:8" ht="11.25">
      <c r="A41" s="52">
        <v>40</v>
      </c>
      <c r="B41" s="52" t="s">
        <v>656</v>
      </c>
      <c r="C41" s="52" t="s">
        <v>667</v>
      </c>
      <c r="D41" s="52" t="s">
        <v>668</v>
      </c>
      <c r="E41" s="52" t="s">
        <v>669</v>
      </c>
      <c r="F41" s="52" t="s">
        <v>670</v>
      </c>
      <c r="G41" s="52" t="s">
        <v>662</v>
      </c>
      <c r="H41" s="52" t="s">
        <v>294</v>
      </c>
    </row>
    <row r="42" spans="1:8" ht="11.25">
      <c r="A42" s="52">
        <v>41</v>
      </c>
      <c r="B42" s="52" t="s">
        <v>671</v>
      </c>
      <c r="C42" s="52" t="s">
        <v>673</v>
      </c>
      <c r="D42" s="52" t="s">
        <v>674</v>
      </c>
      <c r="E42" s="52" t="s">
        <v>675</v>
      </c>
      <c r="F42" s="52" t="s">
        <v>676</v>
      </c>
      <c r="G42" s="52" t="s">
        <v>677</v>
      </c>
      <c r="H42" s="52" t="s">
        <v>299</v>
      </c>
    </row>
    <row r="43" spans="1:8" ht="11.25">
      <c r="A43" s="52">
        <v>42</v>
      </c>
      <c r="B43" s="52" t="s">
        <v>678</v>
      </c>
      <c r="C43" s="52" t="s">
        <v>680</v>
      </c>
      <c r="D43" s="52" t="s">
        <v>681</v>
      </c>
      <c r="E43" s="52" t="s">
        <v>682</v>
      </c>
      <c r="F43" s="52" t="s">
        <v>683</v>
      </c>
      <c r="G43" s="52" t="s">
        <v>684</v>
      </c>
      <c r="H43" s="52" t="s">
        <v>299</v>
      </c>
    </row>
    <row r="44" spans="1:8" ht="11.25">
      <c r="A44" s="52">
        <v>43</v>
      </c>
      <c r="B44" s="52" t="s">
        <v>685</v>
      </c>
      <c r="C44" s="52" t="s">
        <v>687</v>
      </c>
      <c r="D44" s="52" t="s">
        <v>688</v>
      </c>
      <c r="E44" s="52" t="s">
        <v>689</v>
      </c>
      <c r="F44" s="52" t="s">
        <v>690</v>
      </c>
      <c r="G44" s="52" t="s">
        <v>691</v>
      </c>
      <c r="H44" s="52" t="s">
        <v>294</v>
      </c>
    </row>
    <row r="45" spans="1:8" ht="11.25">
      <c r="A45" s="52">
        <v>44</v>
      </c>
      <c r="B45" s="52" t="s">
        <v>685</v>
      </c>
      <c r="C45" s="52" t="s">
        <v>692</v>
      </c>
      <c r="D45" s="52" t="s">
        <v>693</v>
      </c>
      <c r="E45" s="52" t="s">
        <v>694</v>
      </c>
      <c r="F45" s="52" t="s">
        <v>695</v>
      </c>
      <c r="G45" s="52" t="s">
        <v>691</v>
      </c>
      <c r="H45" s="52" t="s">
        <v>294</v>
      </c>
    </row>
    <row r="46" spans="1:8" ht="11.25">
      <c r="A46" s="52">
        <v>45</v>
      </c>
      <c r="B46" s="52" t="s">
        <v>685</v>
      </c>
      <c r="C46" s="52" t="s">
        <v>692</v>
      </c>
      <c r="D46" s="52" t="s">
        <v>693</v>
      </c>
      <c r="E46" s="52" t="s">
        <v>696</v>
      </c>
      <c r="F46" s="52" t="s">
        <v>697</v>
      </c>
      <c r="G46" s="52" t="s">
        <v>691</v>
      </c>
      <c r="H46" s="52" t="s">
        <v>294</v>
      </c>
    </row>
    <row r="47" spans="1:8" ht="11.25">
      <c r="A47" s="52">
        <v>46</v>
      </c>
      <c r="B47" s="52" t="s">
        <v>685</v>
      </c>
      <c r="C47" s="52" t="s">
        <v>698</v>
      </c>
      <c r="D47" s="52" t="s">
        <v>699</v>
      </c>
      <c r="E47" s="52" t="s">
        <v>700</v>
      </c>
      <c r="F47" s="52" t="s">
        <v>701</v>
      </c>
      <c r="G47" s="52" t="s">
        <v>691</v>
      </c>
      <c r="H47" s="52" t="s">
        <v>294</v>
      </c>
    </row>
    <row r="48" spans="1:8" ht="11.25">
      <c r="A48" s="52">
        <v>47</v>
      </c>
      <c r="B48" s="52" t="s">
        <v>685</v>
      </c>
      <c r="C48" s="52" t="s">
        <v>698</v>
      </c>
      <c r="D48" s="52" t="s">
        <v>699</v>
      </c>
      <c r="E48" s="52" t="s">
        <v>702</v>
      </c>
      <c r="F48" s="52" t="s">
        <v>703</v>
      </c>
      <c r="G48" s="52" t="s">
        <v>691</v>
      </c>
      <c r="H48" s="52" t="s">
        <v>294</v>
      </c>
    </row>
    <row r="49" spans="1:8" ht="11.25">
      <c r="A49" s="52">
        <v>48</v>
      </c>
      <c r="B49" s="52" t="s">
        <v>685</v>
      </c>
      <c r="C49" s="52" t="s">
        <v>704</v>
      </c>
      <c r="D49" s="52" t="s">
        <v>705</v>
      </c>
      <c r="E49" s="52" t="s">
        <v>706</v>
      </c>
      <c r="F49" s="52" t="s">
        <v>707</v>
      </c>
      <c r="G49" s="52" t="s">
        <v>691</v>
      </c>
      <c r="H49" s="52" t="s">
        <v>294</v>
      </c>
    </row>
    <row r="50" spans="1:8" ht="11.25">
      <c r="A50" s="52">
        <v>49</v>
      </c>
      <c r="B50" s="52" t="s">
        <v>708</v>
      </c>
      <c r="C50" s="52" t="s">
        <v>710</v>
      </c>
      <c r="D50" s="52" t="s">
        <v>711</v>
      </c>
      <c r="E50" s="52" t="s">
        <v>712</v>
      </c>
      <c r="F50" s="52" t="s">
        <v>713</v>
      </c>
      <c r="G50" s="52" t="s">
        <v>714</v>
      </c>
      <c r="H50" s="52" t="s">
        <v>294</v>
      </c>
    </row>
    <row r="51" spans="1:8" ht="11.25">
      <c r="A51" s="52">
        <v>50</v>
      </c>
      <c r="B51" s="52" t="s">
        <v>708</v>
      </c>
      <c r="C51" s="52" t="s">
        <v>710</v>
      </c>
      <c r="D51" s="52" t="s">
        <v>711</v>
      </c>
      <c r="E51" s="52" t="s">
        <v>715</v>
      </c>
      <c r="F51" s="52" t="s">
        <v>716</v>
      </c>
      <c r="G51" s="52" t="s">
        <v>714</v>
      </c>
      <c r="H51" s="52" t="s">
        <v>299</v>
      </c>
    </row>
    <row r="52" spans="1:8" ht="11.25">
      <c r="A52" s="52">
        <v>51</v>
      </c>
      <c r="B52" s="52" t="s">
        <v>717</v>
      </c>
      <c r="C52" s="52" t="s">
        <v>719</v>
      </c>
      <c r="D52" s="52" t="s">
        <v>720</v>
      </c>
      <c r="E52" s="52" t="s">
        <v>721</v>
      </c>
      <c r="F52" s="52" t="s">
        <v>722</v>
      </c>
      <c r="G52" s="52" t="s">
        <v>723</v>
      </c>
      <c r="H52" s="52" t="s">
        <v>294</v>
      </c>
    </row>
    <row r="53" spans="1:8" ht="11.25">
      <c r="A53" s="52">
        <v>52</v>
      </c>
      <c r="B53" s="52" t="s">
        <v>717</v>
      </c>
      <c r="C53" s="52" t="s">
        <v>719</v>
      </c>
      <c r="D53" s="52" t="s">
        <v>720</v>
      </c>
      <c r="E53" s="52" t="s">
        <v>724</v>
      </c>
      <c r="F53" s="52" t="s">
        <v>725</v>
      </c>
      <c r="G53" s="52" t="s">
        <v>723</v>
      </c>
      <c r="H53" s="52" t="s">
        <v>294</v>
      </c>
    </row>
    <row r="54" spans="1:8" ht="11.25">
      <c r="A54" s="52">
        <v>53</v>
      </c>
      <c r="B54" s="52" t="s">
        <v>726</v>
      </c>
      <c r="C54" s="52" t="s">
        <v>728</v>
      </c>
      <c r="D54" s="52" t="s">
        <v>729</v>
      </c>
      <c r="E54" s="52" t="s">
        <v>730</v>
      </c>
      <c r="F54" s="52" t="s">
        <v>731</v>
      </c>
      <c r="G54" s="52" t="s">
        <v>732</v>
      </c>
      <c r="H54" s="52" t="s">
        <v>299</v>
      </c>
    </row>
    <row r="55" spans="1:8" ht="11.25">
      <c r="A55" s="52">
        <v>54</v>
      </c>
      <c r="B55" s="52" t="s">
        <v>726</v>
      </c>
      <c r="C55" s="52" t="s">
        <v>733</v>
      </c>
      <c r="D55" s="52" t="s">
        <v>734</v>
      </c>
      <c r="E55" s="52" t="s">
        <v>735</v>
      </c>
      <c r="F55" s="52" t="s">
        <v>736</v>
      </c>
      <c r="G55" s="52" t="s">
        <v>732</v>
      </c>
      <c r="H55" s="52" t="s">
        <v>299</v>
      </c>
    </row>
    <row r="56" spans="1:8" ht="11.25">
      <c r="A56" s="52">
        <v>55</v>
      </c>
      <c r="B56" s="52" t="s">
        <v>737</v>
      </c>
      <c r="C56" s="52" t="s">
        <v>739</v>
      </c>
      <c r="D56" s="52" t="s">
        <v>740</v>
      </c>
      <c r="E56" s="52" t="s">
        <v>741</v>
      </c>
      <c r="F56" s="52" t="s">
        <v>742</v>
      </c>
      <c r="G56" s="52" t="s">
        <v>743</v>
      </c>
      <c r="H56" s="52" t="s">
        <v>294</v>
      </c>
    </row>
    <row r="57" spans="1:8" ht="11.25">
      <c r="A57" s="52">
        <v>56</v>
      </c>
      <c r="B57" s="52" t="s">
        <v>737</v>
      </c>
      <c r="C57" s="52" t="s">
        <v>739</v>
      </c>
      <c r="D57" s="52" t="s">
        <v>740</v>
      </c>
      <c r="E57" s="52" t="s">
        <v>744</v>
      </c>
      <c r="F57" s="52" t="s">
        <v>745</v>
      </c>
      <c r="G57" s="52" t="s">
        <v>743</v>
      </c>
      <c r="H57" s="52" t="s">
        <v>294</v>
      </c>
    </row>
    <row r="58" spans="1:8" ht="11.25">
      <c r="A58" s="52">
        <v>57</v>
      </c>
      <c r="B58" s="52" t="s">
        <v>737</v>
      </c>
      <c r="C58" s="52" t="s">
        <v>739</v>
      </c>
      <c r="D58" s="52" t="s">
        <v>740</v>
      </c>
      <c r="E58" s="52" t="s">
        <v>746</v>
      </c>
      <c r="F58" s="52" t="s">
        <v>747</v>
      </c>
      <c r="G58" s="52" t="s">
        <v>743</v>
      </c>
      <c r="H58" s="52" t="s">
        <v>294</v>
      </c>
    </row>
    <row r="59" spans="1:8" ht="11.25">
      <c r="A59" s="52">
        <v>58</v>
      </c>
      <c r="B59" s="52" t="s">
        <v>737</v>
      </c>
      <c r="C59" s="52" t="s">
        <v>748</v>
      </c>
      <c r="D59" s="52" t="s">
        <v>749</v>
      </c>
      <c r="E59" s="52" t="s">
        <v>635</v>
      </c>
      <c r="F59" s="52" t="s">
        <v>750</v>
      </c>
      <c r="G59" s="52" t="s">
        <v>743</v>
      </c>
      <c r="H59" s="52" t="s">
        <v>299</v>
      </c>
    </row>
    <row r="60" spans="1:8" ht="11.25">
      <c r="A60" s="52">
        <v>59</v>
      </c>
      <c r="B60" s="52" t="s">
        <v>737</v>
      </c>
      <c r="C60" s="52" t="s">
        <v>748</v>
      </c>
      <c r="D60" s="52" t="s">
        <v>749</v>
      </c>
      <c r="E60" s="52" t="s">
        <v>751</v>
      </c>
      <c r="F60" s="52" t="s">
        <v>752</v>
      </c>
      <c r="G60" s="52" t="s">
        <v>753</v>
      </c>
      <c r="H60" s="52" t="s">
        <v>294</v>
      </c>
    </row>
    <row r="61" spans="1:8" ht="11.25">
      <c r="A61" s="52">
        <v>60</v>
      </c>
      <c r="B61" s="52" t="s">
        <v>737</v>
      </c>
      <c r="C61" s="52" t="s">
        <v>754</v>
      </c>
      <c r="D61" s="52" t="s">
        <v>755</v>
      </c>
      <c r="E61" s="52" t="s">
        <v>756</v>
      </c>
      <c r="F61" s="52" t="s">
        <v>757</v>
      </c>
      <c r="G61" s="52" t="s">
        <v>743</v>
      </c>
      <c r="H61" s="52" t="s">
        <v>294</v>
      </c>
    </row>
    <row r="62" spans="1:8" ht="11.25">
      <c r="A62" s="52">
        <v>61</v>
      </c>
      <c r="B62" s="52" t="s">
        <v>758</v>
      </c>
      <c r="C62" s="52" t="s">
        <v>760</v>
      </c>
      <c r="D62" s="52" t="s">
        <v>761</v>
      </c>
      <c r="E62" s="52" t="s">
        <v>762</v>
      </c>
      <c r="F62" s="52" t="s">
        <v>763</v>
      </c>
      <c r="G62" s="52" t="s">
        <v>764</v>
      </c>
      <c r="H62" s="52" t="s">
        <v>294</v>
      </c>
    </row>
    <row r="63" spans="1:8" ht="11.25">
      <c r="A63" s="52">
        <v>62</v>
      </c>
      <c r="B63" s="52" t="s">
        <v>765</v>
      </c>
      <c r="C63" s="52" t="s">
        <v>767</v>
      </c>
      <c r="D63" s="52" t="s">
        <v>768</v>
      </c>
      <c r="E63" s="52" t="s">
        <v>769</v>
      </c>
      <c r="F63" s="52" t="s">
        <v>770</v>
      </c>
      <c r="G63" s="52" t="s">
        <v>771</v>
      </c>
      <c r="H63" s="52" t="s">
        <v>294</v>
      </c>
    </row>
    <row r="64" spans="1:8" ht="11.25">
      <c r="A64" s="52">
        <v>63</v>
      </c>
      <c r="B64" s="52" t="s">
        <v>772</v>
      </c>
      <c r="C64" s="52" t="s">
        <v>774</v>
      </c>
      <c r="D64" s="52" t="s">
        <v>773</v>
      </c>
      <c r="E64" s="52" t="s">
        <v>775</v>
      </c>
      <c r="F64" s="52" t="s">
        <v>752</v>
      </c>
      <c r="G64" s="52" t="s">
        <v>743</v>
      </c>
      <c r="H64" s="52" t="s">
        <v>294</v>
      </c>
    </row>
    <row r="65" spans="1:8" ht="11.25">
      <c r="A65" s="52">
        <v>64</v>
      </c>
      <c r="B65" s="52" t="s">
        <v>772</v>
      </c>
      <c r="C65" s="52" t="s">
        <v>774</v>
      </c>
      <c r="D65" s="52" t="s">
        <v>773</v>
      </c>
      <c r="E65" s="52" t="s">
        <v>776</v>
      </c>
      <c r="F65" s="52" t="s">
        <v>777</v>
      </c>
      <c r="G65" s="52" t="s">
        <v>778</v>
      </c>
      <c r="H65" s="52" t="s">
        <v>294</v>
      </c>
    </row>
    <row r="66" spans="1:8" ht="11.25">
      <c r="A66" s="52">
        <v>65</v>
      </c>
      <c r="B66" s="52" t="s">
        <v>779</v>
      </c>
      <c r="C66" s="52" t="s">
        <v>781</v>
      </c>
      <c r="D66" s="52" t="s">
        <v>780</v>
      </c>
      <c r="E66" s="52" t="s">
        <v>782</v>
      </c>
      <c r="F66" s="52" t="s">
        <v>783</v>
      </c>
      <c r="G66" s="52" t="s">
        <v>784</v>
      </c>
      <c r="H66" s="52" t="s">
        <v>294</v>
      </c>
    </row>
    <row r="67" spans="1:8" ht="11.25">
      <c r="A67" s="52">
        <v>66</v>
      </c>
      <c r="B67" s="52" t="s">
        <v>779</v>
      </c>
      <c r="C67" s="52" t="s">
        <v>781</v>
      </c>
      <c r="D67" s="52" t="s">
        <v>780</v>
      </c>
      <c r="E67" s="52" t="s">
        <v>785</v>
      </c>
      <c r="F67" s="52" t="s">
        <v>786</v>
      </c>
      <c r="G67" s="52" t="s">
        <v>784</v>
      </c>
      <c r="H67" s="52" t="s">
        <v>294</v>
      </c>
    </row>
    <row r="68" spans="1:8" ht="11.25">
      <c r="A68" s="52">
        <v>67</v>
      </c>
      <c r="B68" s="52" t="s">
        <v>779</v>
      </c>
      <c r="C68" s="52" t="s">
        <v>781</v>
      </c>
      <c r="D68" s="52" t="s">
        <v>780</v>
      </c>
      <c r="E68" s="52" t="s">
        <v>787</v>
      </c>
      <c r="F68" s="52" t="s">
        <v>788</v>
      </c>
      <c r="G68" s="52" t="s">
        <v>784</v>
      </c>
      <c r="H68" s="52" t="s">
        <v>294</v>
      </c>
    </row>
    <row r="69" spans="1:8" ht="11.25">
      <c r="A69" s="52">
        <v>68</v>
      </c>
      <c r="B69" s="52" t="s">
        <v>779</v>
      </c>
      <c r="C69" s="52" t="s">
        <v>781</v>
      </c>
      <c r="D69" s="52" t="s">
        <v>780</v>
      </c>
      <c r="E69" s="52" t="s">
        <v>789</v>
      </c>
      <c r="F69" s="52" t="s">
        <v>790</v>
      </c>
      <c r="G69" s="52" t="s">
        <v>791</v>
      </c>
      <c r="H69" s="52" t="s">
        <v>299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0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33</v>
      </c>
      <c r="B1" s="47" t="s">
        <v>32</v>
      </c>
      <c r="C1" s="47" t="s">
        <v>45</v>
      </c>
    </row>
    <row r="2" spans="1:5" ht="11.25">
      <c r="A2" s="47" t="s">
        <v>497</v>
      </c>
      <c r="B2" s="47" t="s">
        <v>793</v>
      </c>
      <c r="C2" s="47" t="s">
        <v>794</v>
      </c>
      <c r="D2" s="47" t="s">
        <v>497</v>
      </c>
      <c r="E2" s="47" t="s">
        <v>416</v>
      </c>
    </row>
    <row r="3" spans="1:5" ht="11.25">
      <c r="A3" s="47" t="s">
        <v>497</v>
      </c>
      <c r="B3" s="47" t="s">
        <v>795</v>
      </c>
      <c r="C3" s="47" t="s">
        <v>796</v>
      </c>
      <c r="D3" s="47" t="s">
        <v>506</v>
      </c>
      <c r="E3" s="47" t="s">
        <v>302</v>
      </c>
    </row>
    <row r="4" spans="1:5" ht="11.25">
      <c r="A4" s="47" t="s">
        <v>497</v>
      </c>
      <c r="B4" s="47" t="s">
        <v>497</v>
      </c>
      <c r="C4" s="47" t="s">
        <v>498</v>
      </c>
      <c r="D4" s="47" t="s">
        <v>533</v>
      </c>
      <c r="E4" s="47" t="s">
        <v>303</v>
      </c>
    </row>
    <row r="5" spans="1:5" ht="11.25">
      <c r="A5" s="47" t="s">
        <v>497</v>
      </c>
      <c r="B5" s="47" t="s">
        <v>499</v>
      </c>
      <c r="C5" s="47" t="s">
        <v>500</v>
      </c>
      <c r="D5" s="47" t="s">
        <v>544</v>
      </c>
      <c r="E5" s="47" t="s">
        <v>304</v>
      </c>
    </row>
    <row r="6" spans="1:5" ht="11.25">
      <c r="A6" s="47" t="s">
        <v>497</v>
      </c>
      <c r="B6" s="47" t="s">
        <v>797</v>
      </c>
      <c r="C6" s="47" t="s">
        <v>798</v>
      </c>
      <c r="D6" s="47" t="s">
        <v>554</v>
      </c>
      <c r="E6" s="47" t="s">
        <v>305</v>
      </c>
    </row>
    <row r="7" spans="1:5" ht="11.25">
      <c r="A7" s="47" t="s">
        <v>497</v>
      </c>
      <c r="B7" s="47" t="s">
        <v>799</v>
      </c>
      <c r="C7" s="47" t="s">
        <v>800</v>
      </c>
      <c r="D7" s="47" t="s">
        <v>561</v>
      </c>
      <c r="E7" s="47" t="s">
        <v>306</v>
      </c>
    </row>
    <row r="8" spans="1:5" ht="11.25">
      <c r="A8" s="47" t="s">
        <v>497</v>
      </c>
      <c r="B8" s="47" t="s">
        <v>801</v>
      </c>
      <c r="C8" s="47" t="s">
        <v>802</v>
      </c>
      <c r="D8" s="47" t="s">
        <v>578</v>
      </c>
      <c r="E8" s="47" t="s">
        <v>307</v>
      </c>
    </row>
    <row r="9" spans="1:5" ht="11.25">
      <c r="A9" s="47" t="s">
        <v>497</v>
      </c>
      <c r="B9" s="47" t="s">
        <v>803</v>
      </c>
      <c r="C9" s="47" t="s">
        <v>804</v>
      </c>
      <c r="D9" s="47" t="s">
        <v>587</v>
      </c>
      <c r="E9" s="47" t="s">
        <v>308</v>
      </c>
    </row>
    <row r="10" spans="1:5" ht="11.25">
      <c r="A10" s="47" t="s">
        <v>506</v>
      </c>
      <c r="B10" s="47" t="s">
        <v>805</v>
      </c>
      <c r="C10" s="47" t="s">
        <v>806</v>
      </c>
      <c r="D10" s="47" t="s">
        <v>594</v>
      </c>
      <c r="E10" s="47" t="s">
        <v>309</v>
      </c>
    </row>
    <row r="11" spans="1:5" ht="11.25">
      <c r="A11" s="47" t="s">
        <v>506</v>
      </c>
      <c r="B11" s="47" t="s">
        <v>807</v>
      </c>
      <c r="C11" s="47" t="s">
        <v>808</v>
      </c>
      <c r="D11" s="47" t="s">
        <v>614</v>
      </c>
      <c r="E11" s="47" t="s">
        <v>310</v>
      </c>
    </row>
    <row r="12" spans="1:5" ht="11.25">
      <c r="A12" s="47" t="s">
        <v>506</v>
      </c>
      <c r="B12" s="47" t="s">
        <v>809</v>
      </c>
      <c r="C12" s="47" t="s">
        <v>507</v>
      </c>
      <c r="D12" s="47" t="s">
        <v>621</v>
      </c>
      <c r="E12" s="47" t="s">
        <v>311</v>
      </c>
    </row>
    <row r="13" spans="1:5" ht="11.25">
      <c r="A13" s="47" t="s">
        <v>506</v>
      </c>
      <c r="B13" s="47" t="s">
        <v>506</v>
      </c>
      <c r="C13" s="47" t="s">
        <v>507</v>
      </c>
      <c r="D13" s="47" t="s">
        <v>628</v>
      </c>
      <c r="E13" s="47" t="s">
        <v>312</v>
      </c>
    </row>
    <row r="14" spans="1:5" ht="11.25">
      <c r="A14" s="47" t="s">
        <v>506</v>
      </c>
      <c r="B14" s="47" t="s">
        <v>810</v>
      </c>
      <c r="C14" s="47" t="s">
        <v>811</v>
      </c>
      <c r="D14" s="47" t="s">
        <v>639</v>
      </c>
      <c r="E14" s="47" t="s">
        <v>313</v>
      </c>
    </row>
    <row r="15" spans="1:5" ht="11.25">
      <c r="A15" s="47" t="s">
        <v>506</v>
      </c>
      <c r="B15" s="47" t="s">
        <v>812</v>
      </c>
      <c r="C15" s="47" t="s">
        <v>813</v>
      </c>
      <c r="D15" s="47" t="s">
        <v>649</v>
      </c>
      <c r="E15" s="47" t="s">
        <v>314</v>
      </c>
    </row>
    <row r="16" spans="1:5" ht="11.25">
      <c r="A16" s="47" t="s">
        <v>506</v>
      </c>
      <c r="B16" s="47" t="s">
        <v>508</v>
      </c>
      <c r="C16" s="47" t="s">
        <v>509</v>
      </c>
      <c r="D16" s="47" t="s">
        <v>656</v>
      </c>
      <c r="E16" s="47" t="s">
        <v>315</v>
      </c>
    </row>
    <row r="17" spans="1:5" ht="11.25">
      <c r="A17" s="47" t="s">
        <v>506</v>
      </c>
      <c r="B17" s="47" t="s">
        <v>814</v>
      </c>
      <c r="C17" s="47" t="s">
        <v>815</v>
      </c>
      <c r="D17" s="47" t="s">
        <v>671</v>
      </c>
      <c r="E17" s="47" t="s">
        <v>316</v>
      </c>
    </row>
    <row r="18" spans="1:5" ht="11.25">
      <c r="A18" s="47" t="s">
        <v>506</v>
      </c>
      <c r="B18" s="47" t="s">
        <v>515</v>
      </c>
      <c r="C18" s="47" t="s">
        <v>516</v>
      </c>
      <c r="D18" s="47" t="s">
        <v>678</v>
      </c>
      <c r="E18" s="47" t="s">
        <v>317</v>
      </c>
    </row>
    <row r="19" spans="1:5" ht="11.25">
      <c r="A19" s="47" t="s">
        <v>506</v>
      </c>
      <c r="B19" s="47" t="s">
        <v>523</v>
      </c>
      <c r="C19" s="47" t="s">
        <v>524</v>
      </c>
      <c r="D19" s="47" t="s">
        <v>685</v>
      </c>
      <c r="E19" s="47" t="s">
        <v>318</v>
      </c>
    </row>
    <row r="20" spans="1:5" ht="11.25">
      <c r="A20" s="47" t="s">
        <v>506</v>
      </c>
      <c r="B20" s="47" t="s">
        <v>816</v>
      </c>
      <c r="C20" s="47" t="s">
        <v>817</v>
      </c>
      <c r="D20" s="47" t="s">
        <v>708</v>
      </c>
      <c r="E20" s="47" t="s">
        <v>319</v>
      </c>
    </row>
    <row r="21" spans="1:5" ht="11.25">
      <c r="A21" s="47" t="s">
        <v>506</v>
      </c>
      <c r="B21" s="47" t="s">
        <v>818</v>
      </c>
      <c r="C21" s="47" t="s">
        <v>819</v>
      </c>
      <c r="D21" s="47" t="s">
        <v>717</v>
      </c>
      <c r="E21" s="47" t="s">
        <v>407</v>
      </c>
    </row>
    <row r="22" spans="1:5" ht="11.25">
      <c r="A22" s="47" t="s">
        <v>506</v>
      </c>
      <c r="B22" s="47" t="s">
        <v>529</v>
      </c>
      <c r="C22" s="47" t="s">
        <v>530</v>
      </c>
      <c r="D22" s="47" t="s">
        <v>726</v>
      </c>
      <c r="E22" s="47" t="s">
        <v>408</v>
      </c>
    </row>
    <row r="23" spans="1:5" ht="11.25">
      <c r="A23" s="47" t="s">
        <v>533</v>
      </c>
      <c r="B23" s="47" t="s">
        <v>535</v>
      </c>
      <c r="C23" s="47" t="s">
        <v>536</v>
      </c>
      <c r="D23" s="47" t="s">
        <v>737</v>
      </c>
      <c r="E23" s="47" t="s">
        <v>409</v>
      </c>
    </row>
    <row r="24" spans="1:5" ht="11.25">
      <c r="A24" s="47" t="s">
        <v>533</v>
      </c>
      <c r="B24" s="47" t="s">
        <v>533</v>
      </c>
      <c r="C24" s="47" t="s">
        <v>534</v>
      </c>
      <c r="D24" s="47" t="s">
        <v>758</v>
      </c>
      <c r="E24" s="47" t="s">
        <v>410</v>
      </c>
    </row>
    <row r="25" spans="1:5" ht="11.25">
      <c r="A25" s="47" t="s">
        <v>533</v>
      </c>
      <c r="B25" s="47" t="s">
        <v>820</v>
      </c>
      <c r="C25" s="47" t="s">
        <v>821</v>
      </c>
      <c r="D25" s="47" t="s">
        <v>765</v>
      </c>
      <c r="E25" s="47" t="s">
        <v>411</v>
      </c>
    </row>
    <row r="26" spans="1:5" ht="11.25">
      <c r="A26" s="47" t="s">
        <v>533</v>
      </c>
      <c r="B26" s="47" t="s">
        <v>822</v>
      </c>
      <c r="C26" s="47" t="s">
        <v>823</v>
      </c>
      <c r="D26" s="47" t="s">
        <v>772</v>
      </c>
      <c r="E26" s="47" t="s">
        <v>412</v>
      </c>
    </row>
    <row r="27" spans="1:5" ht="11.25">
      <c r="A27" s="47" t="s">
        <v>533</v>
      </c>
      <c r="B27" s="47" t="s">
        <v>824</v>
      </c>
      <c r="C27" s="47" t="s">
        <v>825</v>
      </c>
      <c r="D27" s="47" t="s">
        <v>779</v>
      </c>
      <c r="E27" s="47" t="s">
        <v>413</v>
      </c>
    </row>
    <row r="28" spans="1:3" ht="11.25">
      <c r="A28" s="47" t="s">
        <v>533</v>
      </c>
      <c r="B28" s="47" t="s">
        <v>826</v>
      </c>
      <c r="C28" s="47" t="s">
        <v>827</v>
      </c>
    </row>
    <row r="29" spans="1:3" ht="11.25">
      <c r="A29" s="47" t="s">
        <v>533</v>
      </c>
      <c r="B29" s="47" t="s">
        <v>828</v>
      </c>
      <c r="C29" s="47" t="s">
        <v>829</v>
      </c>
    </row>
    <row r="30" spans="1:3" ht="11.25">
      <c r="A30" s="47" t="s">
        <v>533</v>
      </c>
      <c r="B30" s="47" t="s">
        <v>830</v>
      </c>
      <c r="C30" s="47" t="s">
        <v>831</v>
      </c>
    </row>
    <row r="31" spans="1:3" ht="11.25">
      <c r="A31" s="47" t="s">
        <v>533</v>
      </c>
      <c r="B31" s="47" t="s">
        <v>540</v>
      </c>
      <c r="C31" s="47" t="s">
        <v>541</v>
      </c>
    </row>
    <row r="32" spans="1:3" ht="11.25">
      <c r="A32" s="47" t="s">
        <v>533</v>
      </c>
      <c r="B32" s="47" t="s">
        <v>832</v>
      </c>
      <c r="C32" s="47" t="s">
        <v>833</v>
      </c>
    </row>
    <row r="33" spans="1:3" ht="11.25">
      <c r="A33" s="47" t="s">
        <v>544</v>
      </c>
      <c r="B33" s="47" t="s">
        <v>834</v>
      </c>
      <c r="C33" s="47" t="s">
        <v>835</v>
      </c>
    </row>
    <row r="34" spans="1:3" ht="11.25">
      <c r="A34" s="47" t="s">
        <v>544</v>
      </c>
      <c r="B34" s="47" t="s">
        <v>546</v>
      </c>
      <c r="C34" s="47" t="s">
        <v>547</v>
      </c>
    </row>
    <row r="35" spans="1:3" ht="11.25">
      <c r="A35" s="47" t="s">
        <v>544</v>
      </c>
      <c r="B35" s="47" t="s">
        <v>544</v>
      </c>
      <c r="C35" s="47" t="s">
        <v>545</v>
      </c>
    </row>
    <row r="36" spans="1:3" ht="11.25">
      <c r="A36" s="47" t="s">
        <v>544</v>
      </c>
      <c r="B36" s="47" t="s">
        <v>836</v>
      </c>
      <c r="C36" s="47" t="s">
        <v>837</v>
      </c>
    </row>
    <row r="37" spans="1:3" ht="11.25">
      <c r="A37" s="47" t="s">
        <v>544</v>
      </c>
      <c r="B37" s="47" t="s">
        <v>838</v>
      </c>
      <c r="C37" s="47" t="s">
        <v>839</v>
      </c>
    </row>
    <row r="38" spans="1:3" ht="11.25">
      <c r="A38" s="47" t="s">
        <v>544</v>
      </c>
      <c r="B38" s="47" t="s">
        <v>840</v>
      </c>
      <c r="C38" s="47" t="s">
        <v>841</v>
      </c>
    </row>
    <row r="39" spans="1:3" ht="11.25">
      <c r="A39" s="47" t="s">
        <v>544</v>
      </c>
      <c r="B39" s="47" t="s">
        <v>842</v>
      </c>
      <c r="C39" s="47" t="s">
        <v>843</v>
      </c>
    </row>
    <row r="40" spans="1:3" ht="11.25">
      <c r="A40" s="47" t="s">
        <v>554</v>
      </c>
      <c r="B40" s="47" t="s">
        <v>844</v>
      </c>
      <c r="C40" s="47" t="s">
        <v>845</v>
      </c>
    </row>
    <row r="41" spans="1:3" ht="11.25">
      <c r="A41" s="47" t="s">
        <v>554</v>
      </c>
      <c r="B41" s="47" t="s">
        <v>846</v>
      </c>
      <c r="C41" s="47" t="s">
        <v>847</v>
      </c>
    </row>
    <row r="42" spans="1:3" ht="11.25">
      <c r="A42" s="47" t="s">
        <v>554</v>
      </c>
      <c r="B42" s="47" t="s">
        <v>556</v>
      </c>
      <c r="C42" s="47" t="s">
        <v>557</v>
      </c>
    </row>
    <row r="43" spans="1:3" ht="11.25">
      <c r="A43" s="47" t="s">
        <v>554</v>
      </c>
      <c r="B43" s="47" t="s">
        <v>554</v>
      </c>
      <c r="C43" s="47" t="s">
        <v>555</v>
      </c>
    </row>
    <row r="44" spans="1:3" ht="11.25">
      <c r="A44" s="47" t="s">
        <v>554</v>
      </c>
      <c r="B44" s="47" t="s">
        <v>848</v>
      </c>
      <c r="C44" s="47" t="s">
        <v>849</v>
      </c>
    </row>
    <row r="45" spans="1:3" ht="11.25">
      <c r="A45" s="47" t="s">
        <v>554</v>
      </c>
      <c r="B45" s="47" t="s">
        <v>850</v>
      </c>
      <c r="C45" s="47" t="s">
        <v>851</v>
      </c>
    </row>
    <row r="46" spans="1:3" ht="11.25">
      <c r="A46" s="47" t="s">
        <v>554</v>
      </c>
      <c r="B46" s="47" t="s">
        <v>852</v>
      </c>
      <c r="C46" s="47" t="s">
        <v>853</v>
      </c>
    </row>
    <row r="47" spans="1:3" ht="11.25">
      <c r="A47" s="47" t="s">
        <v>561</v>
      </c>
      <c r="B47" s="47" t="s">
        <v>563</v>
      </c>
      <c r="C47" s="47" t="s">
        <v>564</v>
      </c>
    </row>
    <row r="48" spans="1:3" ht="11.25">
      <c r="A48" s="47" t="s">
        <v>561</v>
      </c>
      <c r="B48" s="47" t="s">
        <v>574</v>
      </c>
      <c r="C48" s="47" t="s">
        <v>575</v>
      </c>
    </row>
    <row r="49" spans="1:3" ht="11.25">
      <c r="A49" s="47" t="s">
        <v>561</v>
      </c>
      <c r="B49" s="47" t="s">
        <v>561</v>
      </c>
      <c r="C49" s="47" t="s">
        <v>562</v>
      </c>
    </row>
    <row r="50" spans="1:3" ht="11.25">
      <c r="A50" s="47" t="s">
        <v>561</v>
      </c>
      <c r="B50" s="47" t="s">
        <v>854</v>
      </c>
      <c r="C50" s="47" t="s">
        <v>855</v>
      </c>
    </row>
    <row r="51" spans="1:3" ht="11.25">
      <c r="A51" s="47" t="s">
        <v>561</v>
      </c>
      <c r="B51" s="47" t="s">
        <v>856</v>
      </c>
      <c r="C51" s="47" t="s">
        <v>857</v>
      </c>
    </row>
    <row r="52" spans="1:3" ht="11.25">
      <c r="A52" s="47" t="s">
        <v>578</v>
      </c>
      <c r="B52" s="47" t="s">
        <v>858</v>
      </c>
      <c r="C52" s="47" t="s">
        <v>859</v>
      </c>
    </row>
    <row r="53" spans="1:3" ht="11.25">
      <c r="A53" s="47" t="s">
        <v>578</v>
      </c>
      <c r="B53" s="47" t="s">
        <v>860</v>
      </c>
      <c r="C53" s="47" t="s">
        <v>861</v>
      </c>
    </row>
    <row r="54" spans="1:3" ht="11.25">
      <c r="A54" s="47" t="s">
        <v>578</v>
      </c>
      <c r="B54" s="47" t="s">
        <v>862</v>
      </c>
      <c r="C54" s="47" t="s">
        <v>863</v>
      </c>
    </row>
    <row r="55" spans="1:3" ht="11.25">
      <c r="A55" s="47" t="s">
        <v>578</v>
      </c>
      <c r="B55" s="47" t="s">
        <v>864</v>
      </c>
      <c r="C55" s="47" t="s">
        <v>865</v>
      </c>
    </row>
    <row r="56" spans="1:3" ht="11.25">
      <c r="A56" s="47" t="s">
        <v>578</v>
      </c>
      <c r="B56" s="47" t="s">
        <v>578</v>
      </c>
      <c r="C56" s="47" t="s">
        <v>579</v>
      </c>
    </row>
    <row r="57" spans="1:3" ht="11.25">
      <c r="A57" s="47" t="s">
        <v>578</v>
      </c>
      <c r="B57" s="47" t="s">
        <v>580</v>
      </c>
      <c r="C57" s="47" t="s">
        <v>581</v>
      </c>
    </row>
    <row r="58" spans="1:3" ht="11.25">
      <c r="A58" s="47" t="s">
        <v>578</v>
      </c>
      <c r="B58" s="47" t="s">
        <v>866</v>
      </c>
      <c r="C58" s="47" t="s">
        <v>867</v>
      </c>
    </row>
    <row r="59" spans="1:3" ht="11.25">
      <c r="A59" s="47" t="s">
        <v>578</v>
      </c>
      <c r="B59" s="47" t="s">
        <v>868</v>
      </c>
      <c r="C59" s="47" t="s">
        <v>869</v>
      </c>
    </row>
    <row r="60" spans="1:3" ht="11.25">
      <c r="A60" s="47" t="s">
        <v>578</v>
      </c>
      <c r="B60" s="47" t="s">
        <v>870</v>
      </c>
      <c r="C60" s="47" t="s">
        <v>871</v>
      </c>
    </row>
    <row r="61" spans="1:3" ht="11.25">
      <c r="A61" s="47" t="s">
        <v>578</v>
      </c>
      <c r="B61" s="47" t="s">
        <v>872</v>
      </c>
      <c r="C61" s="47" t="s">
        <v>873</v>
      </c>
    </row>
    <row r="62" spans="1:3" ht="11.25">
      <c r="A62" s="47" t="s">
        <v>587</v>
      </c>
      <c r="B62" s="47" t="s">
        <v>874</v>
      </c>
      <c r="C62" s="47" t="s">
        <v>875</v>
      </c>
    </row>
    <row r="63" spans="1:3" ht="11.25">
      <c r="A63" s="47" t="s">
        <v>587</v>
      </c>
      <c r="B63" s="47" t="s">
        <v>589</v>
      </c>
      <c r="C63" s="47" t="s">
        <v>590</v>
      </c>
    </row>
    <row r="64" spans="1:3" ht="11.25">
      <c r="A64" s="47" t="s">
        <v>587</v>
      </c>
      <c r="B64" s="47" t="s">
        <v>876</v>
      </c>
      <c r="C64" s="47" t="s">
        <v>877</v>
      </c>
    </row>
    <row r="65" spans="1:3" ht="11.25">
      <c r="A65" s="47" t="s">
        <v>587</v>
      </c>
      <c r="B65" s="47" t="s">
        <v>587</v>
      </c>
      <c r="C65" s="47" t="s">
        <v>588</v>
      </c>
    </row>
    <row r="66" spans="1:3" ht="11.25">
      <c r="A66" s="47" t="s">
        <v>587</v>
      </c>
      <c r="B66" s="47" t="s">
        <v>878</v>
      </c>
      <c r="C66" s="47" t="s">
        <v>879</v>
      </c>
    </row>
    <row r="67" spans="1:3" ht="11.25">
      <c r="A67" s="47" t="s">
        <v>587</v>
      </c>
      <c r="B67" s="47" t="s">
        <v>880</v>
      </c>
      <c r="C67" s="47" t="s">
        <v>881</v>
      </c>
    </row>
    <row r="68" spans="1:3" ht="11.25">
      <c r="A68" s="47" t="s">
        <v>587</v>
      </c>
      <c r="B68" s="47" t="s">
        <v>882</v>
      </c>
      <c r="C68" s="47" t="s">
        <v>883</v>
      </c>
    </row>
    <row r="69" spans="1:3" ht="11.25">
      <c r="A69" s="47" t="s">
        <v>587</v>
      </c>
      <c r="B69" s="47" t="s">
        <v>884</v>
      </c>
      <c r="C69" s="47" t="s">
        <v>885</v>
      </c>
    </row>
    <row r="70" spans="1:3" ht="11.25">
      <c r="A70" s="47" t="s">
        <v>594</v>
      </c>
      <c r="B70" s="47" t="s">
        <v>886</v>
      </c>
      <c r="C70" s="47" t="s">
        <v>887</v>
      </c>
    </row>
    <row r="71" spans="1:3" ht="11.25">
      <c r="A71" s="47" t="s">
        <v>594</v>
      </c>
      <c r="B71" s="47" t="s">
        <v>596</v>
      </c>
      <c r="C71" s="47" t="s">
        <v>597</v>
      </c>
    </row>
    <row r="72" spans="1:3" ht="11.25">
      <c r="A72" s="47" t="s">
        <v>594</v>
      </c>
      <c r="B72" s="47" t="s">
        <v>888</v>
      </c>
      <c r="C72" s="47" t="s">
        <v>889</v>
      </c>
    </row>
    <row r="73" spans="1:3" ht="11.25">
      <c r="A73" s="47" t="s">
        <v>594</v>
      </c>
      <c r="B73" s="47" t="s">
        <v>890</v>
      </c>
      <c r="C73" s="47" t="s">
        <v>891</v>
      </c>
    </row>
    <row r="74" spans="1:3" ht="11.25">
      <c r="A74" s="47" t="s">
        <v>594</v>
      </c>
      <c r="B74" s="47" t="s">
        <v>892</v>
      </c>
      <c r="C74" s="47" t="s">
        <v>893</v>
      </c>
    </row>
    <row r="75" spans="1:3" ht="11.25">
      <c r="A75" s="47" t="s">
        <v>594</v>
      </c>
      <c r="B75" s="47" t="s">
        <v>601</v>
      </c>
      <c r="C75" s="47" t="s">
        <v>602</v>
      </c>
    </row>
    <row r="76" spans="1:3" ht="11.25">
      <c r="A76" s="47" t="s">
        <v>594</v>
      </c>
      <c r="B76" s="47" t="s">
        <v>594</v>
      </c>
      <c r="C76" s="47" t="s">
        <v>595</v>
      </c>
    </row>
    <row r="77" spans="1:3" ht="11.25">
      <c r="A77" s="47" t="s">
        <v>594</v>
      </c>
      <c r="B77" s="47" t="s">
        <v>894</v>
      </c>
      <c r="C77" s="47" t="s">
        <v>895</v>
      </c>
    </row>
    <row r="78" spans="1:3" ht="11.25">
      <c r="A78" s="47" t="s">
        <v>594</v>
      </c>
      <c r="B78" s="47" t="s">
        <v>610</v>
      </c>
      <c r="C78" s="47" t="s">
        <v>611</v>
      </c>
    </row>
    <row r="79" spans="1:3" ht="11.25">
      <c r="A79" s="47" t="s">
        <v>594</v>
      </c>
      <c r="B79" s="47" t="s">
        <v>896</v>
      </c>
      <c r="C79" s="47" t="s">
        <v>897</v>
      </c>
    </row>
    <row r="80" spans="1:3" ht="11.25">
      <c r="A80" s="47" t="s">
        <v>594</v>
      </c>
      <c r="B80" s="47" t="s">
        <v>898</v>
      </c>
      <c r="C80" s="47" t="s">
        <v>899</v>
      </c>
    </row>
    <row r="81" spans="1:3" ht="11.25">
      <c r="A81" s="47" t="s">
        <v>594</v>
      </c>
      <c r="B81" s="47" t="s">
        <v>900</v>
      </c>
      <c r="C81" s="47" t="s">
        <v>901</v>
      </c>
    </row>
    <row r="82" spans="1:3" ht="11.25">
      <c r="A82" s="47" t="s">
        <v>614</v>
      </c>
      <c r="B82" s="47" t="s">
        <v>902</v>
      </c>
      <c r="C82" s="47" t="s">
        <v>903</v>
      </c>
    </row>
    <row r="83" spans="1:3" ht="11.25">
      <c r="A83" s="47" t="s">
        <v>614</v>
      </c>
      <c r="B83" s="47" t="s">
        <v>904</v>
      </c>
      <c r="C83" s="47" t="s">
        <v>905</v>
      </c>
    </row>
    <row r="84" spans="1:3" ht="11.25">
      <c r="A84" s="47" t="s">
        <v>614</v>
      </c>
      <c r="B84" s="47" t="s">
        <v>906</v>
      </c>
      <c r="C84" s="47" t="s">
        <v>907</v>
      </c>
    </row>
    <row r="85" spans="1:3" ht="11.25">
      <c r="A85" s="47" t="s">
        <v>614</v>
      </c>
      <c r="B85" s="47" t="s">
        <v>908</v>
      </c>
      <c r="C85" s="47" t="s">
        <v>909</v>
      </c>
    </row>
    <row r="86" spans="1:3" ht="11.25">
      <c r="A86" s="47" t="s">
        <v>614</v>
      </c>
      <c r="B86" s="47" t="s">
        <v>910</v>
      </c>
      <c r="C86" s="47" t="s">
        <v>911</v>
      </c>
    </row>
    <row r="87" spans="1:3" ht="11.25">
      <c r="A87" s="47" t="s">
        <v>614</v>
      </c>
      <c r="B87" s="47" t="s">
        <v>912</v>
      </c>
      <c r="C87" s="47" t="s">
        <v>913</v>
      </c>
    </row>
    <row r="88" spans="1:3" ht="11.25">
      <c r="A88" s="47" t="s">
        <v>614</v>
      </c>
      <c r="B88" s="47" t="s">
        <v>616</v>
      </c>
      <c r="C88" s="47" t="s">
        <v>617</v>
      </c>
    </row>
    <row r="89" spans="1:3" ht="11.25">
      <c r="A89" s="47" t="s">
        <v>614</v>
      </c>
      <c r="B89" s="47" t="s">
        <v>614</v>
      </c>
      <c r="C89" s="47" t="s">
        <v>615</v>
      </c>
    </row>
    <row r="90" spans="1:3" ht="11.25">
      <c r="A90" s="47" t="s">
        <v>614</v>
      </c>
      <c r="B90" s="47" t="s">
        <v>914</v>
      </c>
      <c r="C90" s="47" t="s">
        <v>915</v>
      </c>
    </row>
    <row r="91" spans="1:3" ht="11.25">
      <c r="A91" s="47" t="s">
        <v>614</v>
      </c>
      <c r="B91" s="47" t="s">
        <v>916</v>
      </c>
      <c r="C91" s="47" t="s">
        <v>917</v>
      </c>
    </row>
    <row r="92" spans="1:3" ht="11.25">
      <c r="A92" s="47" t="s">
        <v>621</v>
      </c>
      <c r="B92" s="47" t="s">
        <v>918</v>
      </c>
      <c r="C92" s="47" t="s">
        <v>919</v>
      </c>
    </row>
    <row r="93" spans="1:3" ht="11.25">
      <c r="A93" s="47" t="s">
        <v>621</v>
      </c>
      <c r="B93" s="47" t="s">
        <v>920</v>
      </c>
      <c r="C93" s="47" t="s">
        <v>921</v>
      </c>
    </row>
    <row r="94" spans="1:3" ht="11.25">
      <c r="A94" s="47" t="s">
        <v>621</v>
      </c>
      <c r="B94" s="47" t="s">
        <v>922</v>
      </c>
      <c r="C94" s="47" t="s">
        <v>923</v>
      </c>
    </row>
    <row r="95" spans="1:3" ht="11.25">
      <c r="A95" s="47" t="s">
        <v>621</v>
      </c>
      <c r="B95" s="47" t="s">
        <v>924</v>
      </c>
      <c r="C95" s="47" t="s">
        <v>925</v>
      </c>
    </row>
    <row r="96" spans="1:3" ht="11.25">
      <c r="A96" s="47" t="s">
        <v>621</v>
      </c>
      <c r="B96" s="47" t="s">
        <v>926</v>
      </c>
      <c r="C96" s="47" t="s">
        <v>927</v>
      </c>
    </row>
    <row r="97" spans="1:3" ht="11.25">
      <c r="A97" s="47" t="s">
        <v>621</v>
      </c>
      <c r="B97" s="47" t="s">
        <v>623</v>
      </c>
      <c r="C97" s="47" t="s">
        <v>624</v>
      </c>
    </row>
    <row r="98" spans="1:3" ht="11.25">
      <c r="A98" s="47" t="s">
        <v>621</v>
      </c>
      <c r="B98" s="47" t="s">
        <v>928</v>
      </c>
      <c r="C98" s="47" t="s">
        <v>929</v>
      </c>
    </row>
    <row r="99" spans="1:3" ht="11.25">
      <c r="A99" s="47" t="s">
        <v>621</v>
      </c>
      <c r="B99" s="47" t="s">
        <v>621</v>
      </c>
      <c r="C99" s="47" t="s">
        <v>622</v>
      </c>
    </row>
    <row r="100" spans="1:3" ht="11.25">
      <c r="A100" s="47" t="s">
        <v>621</v>
      </c>
      <c r="B100" s="47" t="s">
        <v>930</v>
      </c>
      <c r="C100" s="47" t="s">
        <v>931</v>
      </c>
    </row>
    <row r="101" spans="1:3" ht="11.25">
      <c r="A101" s="47" t="s">
        <v>621</v>
      </c>
      <c r="B101" s="47" t="s">
        <v>822</v>
      </c>
      <c r="C101" s="47" t="s">
        <v>932</v>
      </c>
    </row>
    <row r="102" spans="1:3" ht="11.25">
      <c r="A102" s="47" t="s">
        <v>621</v>
      </c>
      <c r="B102" s="47" t="s">
        <v>933</v>
      </c>
      <c r="C102" s="47" t="s">
        <v>934</v>
      </c>
    </row>
    <row r="103" spans="1:3" ht="11.25">
      <c r="A103" s="47" t="s">
        <v>628</v>
      </c>
      <c r="B103" s="47" t="s">
        <v>935</v>
      </c>
      <c r="C103" s="47" t="s">
        <v>936</v>
      </c>
    </row>
    <row r="104" spans="1:3" ht="11.25">
      <c r="A104" s="47" t="s">
        <v>628</v>
      </c>
      <c r="B104" s="47" t="s">
        <v>937</v>
      </c>
      <c r="C104" s="47" t="s">
        <v>938</v>
      </c>
    </row>
    <row r="105" spans="1:3" ht="11.25">
      <c r="A105" s="47" t="s">
        <v>628</v>
      </c>
      <c r="B105" s="47" t="s">
        <v>939</v>
      </c>
      <c r="C105" s="47" t="s">
        <v>940</v>
      </c>
    </row>
    <row r="106" spans="1:3" ht="11.25">
      <c r="A106" s="47" t="s">
        <v>628</v>
      </c>
      <c r="B106" s="47" t="s">
        <v>941</v>
      </c>
      <c r="C106" s="47" t="s">
        <v>942</v>
      </c>
    </row>
    <row r="107" spans="1:3" ht="11.25">
      <c r="A107" s="47" t="s">
        <v>628</v>
      </c>
      <c r="B107" s="47" t="s">
        <v>943</v>
      </c>
      <c r="C107" s="47" t="s">
        <v>944</v>
      </c>
    </row>
    <row r="108" spans="1:3" ht="11.25">
      <c r="A108" s="47" t="s">
        <v>628</v>
      </c>
      <c r="B108" s="47" t="s">
        <v>945</v>
      </c>
      <c r="C108" s="47" t="s">
        <v>946</v>
      </c>
    </row>
    <row r="109" spans="1:3" ht="11.25">
      <c r="A109" s="47" t="s">
        <v>628</v>
      </c>
      <c r="B109" s="47" t="s">
        <v>628</v>
      </c>
      <c r="C109" s="47" t="s">
        <v>629</v>
      </c>
    </row>
    <row r="110" spans="1:3" ht="11.25">
      <c r="A110" s="47" t="s">
        <v>628</v>
      </c>
      <c r="B110" s="47" t="s">
        <v>630</v>
      </c>
      <c r="C110" s="47" t="s">
        <v>631</v>
      </c>
    </row>
    <row r="111" spans="1:3" ht="11.25">
      <c r="A111" s="47" t="s">
        <v>628</v>
      </c>
      <c r="B111" s="47" t="s">
        <v>947</v>
      </c>
      <c r="C111" s="47" t="s">
        <v>948</v>
      </c>
    </row>
    <row r="112" spans="1:3" ht="11.25">
      <c r="A112" s="47" t="s">
        <v>639</v>
      </c>
      <c r="B112" s="47" t="s">
        <v>949</v>
      </c>
      <c r="C112" s="47" t="s">
        <v>950</v>
      </c>
    </row>
    <row r="113" spans="1:3" ht="11.25">
      <c r="A113" s="47" t="s">
        <v>639</v>
      </c>
      <c r="B113" s="47" t="s">
        <v>951</v>
      </c>
      <c r="C113" s="47" t="s">
        <v>952</v>
      </c>
    </row>
    <row r="114" spans="1:3" ht="11.25">
      <c r="A114" s="47" t="s">
        <v>639</v>
      </c>
      <c r="B114" s="47" t="s">
        <v>953</v>
      </c>
      <c r="C114" s="47" t="s">
        <v>954</v>
      </c>
    </row>
    <row r="115" spans="1:3" ht="11.25">
      <c r="A115" s="47" t="s">
        <v>639</v>
      </c>
      <c r="B115" s="47" t="s">
        <v>641</v>
      </c>
      <c r="C115" s="47" t="s">
        <v>642</v>
      </c>
    </row>
    <row r="116" spans="1:3" ht="11.25">
      <c r="A116" s="47" t="s">
        <v>639</v>
      </c>
      <c r="B116" s="47" t="s">
        <v>955</v>
      </c>
      <c r="C116" s="47" t="s">
        <v>956</v>
      </c>
    </row>
    <row r="117" spans="1:3" ht="11.25">
      <c r="A117" s="47" t="s">
        <v>639</v>
      </c>
      <c r="B117" s="47" t="s">
        <v>646</v>
      </c>
      <c r="C117" s="47" t="s">
        <v>647</v>
      </c>
    </row>
    <row r="118" spans="1:3" ht="11.25">
      <c r="A118" s="47" t="s">
        <v>639</v>
      </c>
      <c r="B118" s="47" t="s">
        <v>639</v>
      </c>
      <c r="C118" s="47" t="s">
        <v>640</v>
      </c>
    </row>
    <row r="119" spans="1:3" ht="11.25">
      <c r="A119" s="47" t="s">
        <v>639</v>
      </c>
      <c r="B119" s="47" t="s">
        <v>957</v>
      </c>
      <c r="C119" s="47" t="s">
        <v>958</v>
      </c>
    </row>
    <row r="120" spans="1:3" ht="11.25">
      <c r="A120" s="47" t="s">
        <v>649</v>
      </c>
      <c r="B120" s="47" t="s">
        <v>959</v>
      </c>
      <c r="C120" s="47" t="s">
        <v>960</v>
      </c>
    </row>
    <row r="121" spans="1:3" ht="11.25">
      <c r="A121" s="47" t="s">
        <v>649</v>
      </c>
      <c r="B121" s="47" t="s">
        <v>961</v>
      </c>
      <c r="C121" s="47" t="s">
        <v>962</v>
      </c>
    </row>
    <row r="122" spans="1:3" ht="11.25">
      <c r="A122" s="47" t="s">
        <v>649</v>
      </c>
      <c r="B122" s="47" t="s">
        <v>963</v>
      </c>
      <c r="C122" s="47" t="s">
        <v>964</v>
      </c>
    </row>
    <row r="123" spans="1:3" ht="11.25">
      <c r="A123" s="47" t="s">
        <v>649</v>
      </c>
      <c r="B123" s="47" t="s">
        <v>651</v>
      </c>
      <c r="C123" s="47" t="s">
        <v>652</v>
      </c>
    </row>
    <row r="124" spans="1:3" ht="11.25">
      <c r="A124" s="47" t="s">
        <v>649</v>
      </c>
      <c r="B124" s="47" t="s">
        <v>965</v>
      </c>
      <c r="C124" s="47" t="s">
        <v>966</v>
      </c>
    </row>
    <row r="125" spans="1:3" ht="11.25">
      <c r="A125" s="47" t="s">
        <v>649</v>
      </c>
      <c r="B125" s="47" t="s">
        <v>649</v>
      </c>
      <c r="C125" s="47" t="s">
        <v>650</v>
      </c>
    </row>
    <row r="126" spans="1:3" ht="11.25">
      <c r="A126" s="47" t="s">
        <v>649</v>
      </c>
      <c r="B126" s="47" t="s">
        <v>967</v>
      </c>
      <c r="C126" s="47" t="s">
        <v>968</v>
      </c>
    </row>
    <row r="127" spans="1:3" ht="11.25">
      <c r="A127" s="47" t="s">
        <v>649</v>
      </c>
      <c r="B127" s="47" t="s">
        <v>969</v>
      </c>
      <c r="C127" s="47" t="s">
        <v>970</v>
      </c>
    </row>
    <row r="128" spans="1:3" ht="11.25">
      <c r="A128" s="47" t="s">
        <v>656</v>
      </c>
      <c r="B128" s="47" t="s">
        <v>971</v>
      </c>
      <c r="C128" s="47" t="s">
        <v>972</v>
      </c>
    </row>
    <row r="129" spans="1:3" ht="11.25">
      <c r="A129" s="47" t="s">
        <v>656</v>
      </c>
      <c r="B129" s="47" t="s">
        <v>973</v>
      </c>
      <c r="C129" s="47" t="s">
        <v>974</v>
      </c>
    </row>
    <row r="130" spans="1:3" ht="11.25">
      <c r="A130" s="47" t="s">
        <v>656</v>
      </c>
      <c r="B130" s="47" t="s">
        <v>975</v>
      </c>
      <c r="C130" s="47" t="s">
        <v>976</v>
      </c>
    </row>
    <row r="131" spans="1:3" ht="11.25">
      <c r="A131" s="47" t="s">
        <v>656</v>
      </c>
      <c r="B131" s="47" t="s">
        <v>658</v>
      </c>
      <c r="C131" s="47" t="s">
        <v>659</v>
      </c>
    </row>
    <row r="132" spans="1:3" ht="11.25">
      <c r="A132" s="47" t="s">
        <v>656</v>
      </c>
      <c r="B132" s="47" t="s">
        <v>663</v>
      </c>
      <c r="C132" s="47" t="s">
        <v>664</v>
      </c>
    </row>
    <row r="133" spans="1:3" ht="11.25">
      <c r="A133" s="47" t="s">
        <v>656</v>
      </c>
      <c r="B133" s="47" t="s">
        <v>977</v>
      </c>
      <c r="C133" s="47" t="s">
        <v>978</v>
      </c>
    </row>
    <row r="134" spans="1:3" ht="11.25">
      <c r="A134" s="47" t="s">
        <v>656</v>
      </c>
      <c r="B134" s="47" t="s">
        <v>656</v>
      </c>
      <c r="C134" s="47" t="s">
        <v>657</v>
      </c>
    </row>
    <row r="135" spans="1:3" ht="11.25">
      <c r="A135" s="47" t="s">
        <v>656</v>
      </c>
      <c r="B135" s="47" t="s">
        <v>667</v>
      </c>
      <c r="C135" s="47" t="s">
        <v>668</v>
      </c>
    </row>
    <row r="136" spans="1:3" ht="11.25">
      <c r="A136" s="47" t="s">
        <v>671</v>
      </c>
      <c r="B136" s="47" t="s">
        <v>979</v>
      </c>
      <c r="C136" s="47" t="s">
        <v>980</v>
      </c>
    </row>
    <row r="137" spans="1:3" ht="11.25">
      <c r="A137" s="47" t="s">
        <v>671</v>
      </c>
      <c r="B137" s="47" t="s">
        <v>981</v>
      </c>
      <c r="C137" s="47" t="s">
        <v>982</v>
      </c>
    </row>
    <row r="138" spans="1:3" ht="11.25">
      <c r="A138" s="47" t="s">
        <v>671</v>
      </c>
      <c r="B138" s="47" t="s">
        <v>983</v>
      </c>
      <c r="C138" s="47" t="s">
        <v>984</v>
      </c>
    </row>
    <row r="139" spans="1:3" ht="11.25">
      <c r="A139" s="47" t="s">
        <v>671</v>
      </c>
      <c r="B139" s="47" t="s">
        <v>673</v>
      </c>
      <c r="C139" s="47" t="s">
        <v>674</v>
      </c>
    </row>
    <row r="140" spans="1:3" ht="11.25">
      <c r="A140" s="47" t="s">
        <v>671</v>
      </c>
      <c r="B140" s="47" t="s">
        <v>985</v>
      </c>
      <c r="C140" s="47" t="s">
        <v>986</v>
      </c>
    </row>
    <row r="141" spans="1:3" ht="11.25">
      <c r="A141" s="47" t="s">
        <v>671</v>
      </c>
      <c r="B141" s="47" t="s">
        <v>671</v>
      </c>
      <c r="C141" s="47" t="s">
        <v>672</v>
      </c>
    </row>
    <row r="142" spans="1:3" ht="11.25">
      <c r="A142" s="47" t="s">
        <v>678</v>
      </c>
      <c r="B142" s="47" t="s">
        <v>987</v>
      </c>
      <c r="C142" s="47" t="s">
        <v>988</v>
      </c>
    </row>
    <row r="143" spans="1:3" ht="11.25">
      <c r="A143" s="47" t="s">
        <v>678</v>
      </c>
      <c r="B143" s="47" t="s">
        <v>989</v>
      </c>
      <c r="C143" s="47" t="s">
        <v>990</v>
      </c>
    </row>
    <row r="144" spans="1:3" ht="11.25">
      <c r="A144" s="47" t="s">
        <v>678</v>
      </c>
      <c r="B144" s="47" t="s">
        <v>991</v>
      </c>
      <c r="C144" s="47" t="s">
        <v>992</v>
      </c>
    </row>
    <row r="145" spans="1:3" ht="11.25">
      <c r="A145" s="47" t="s">
        <v>678</v>
      </c>
      <c r="B145" s="47" t="s">
        <v>993</v>
      </c>
      <c r="C145" s="47" t="s">
        <v>994</v>
      </c>
    </row>
    <row r="146" spans="1:3" ht="11.25">
      <c r="A146" s="47" t="s">
        <v>678</v>
      </c>
      <c r="B146" s="47" t="s">
        <v>995</v>
      </c>
      <c r="C146" s="47" t="s">
        <v>996</v>
      </c>
    </row>
    <row r="147" spans="1:3" ht="11.25">
      <c r="A147" s="47" t="s">
        <v>678</v>
      </c>
      <c r="B147" s="47" t="s">
        <v>997</v>
      </c>
      <c r="C147" s="47" t="s">
        <v>998</v>
      </c>
    </row>
    <row r="148" spans="1:3" ht="11.25">
      <c r="A148" s="47" t="s">
        <v>678</v>
      </c>
      <c r="B148" s="47" t="s">
        <v>680</v>
      </c>
      <c r="C148" s="47" t="s">
        <v>681</v>
      </c>
    </row>
    <row r="149" spans="1:3" ht="11.25">
      <c r="A149" s="47" t="s">
        <v>678</v>
      </c>
      <c r="B149" s="47" t="s">
        <v>678</v>
      </c>
      <c r="C149" s="47" t="s">
        <v>679</v>
      </c>
    </row>
    <row r="150" spans="1:3" ht="11.25">
      <c r="A150" s="47" t="s">
        <v>678</v>
      </c>
      <c r="B150" s="47" t="s">
        <v>999</v>
      </c>
      <c r="C150" s="47" t="s">
        <v>1000</v>
      </c>
    </row>
    <row r="151" spans="1:3" ht="11.25">
      <c r="A151" s="47" t="s">
        <v>678</v>
      </c>
      <c r="B151" s="47" t="s">
        <v>1001</v>
      </c>
      <c r="C151" s="47" t="s">
        <v>1002</v>
      </c>
    </row>
    <row r="152" spans="1:3" ht="11.25">
      <c r="A152" s="47" t="s">
        <v>685</v>
      </c>
      <c r="B152" s="47" t="s">
        <v>1003</v>
      </c>
      <c r="C152" s="47" t="s">
        <v>1004</v>
      </c>
    </row>
    <row r="153" spans="1:3" ht="11.25">
      <c r="A153" s="47" t="s">
        <v>685</v>
      </c>
      <c r="B153" s="47" t="s">
        <v>1005</v>
      </c>
      <c r="C153" s="47" t="s">
        <v>1006</v>
      </c>
    </row>
    <row r="154" spans="1:3" ht="11.25">
      <c r="A154" s="47" t="s">
        <v>685</v>
      </c>
      <c r="B154" s="47" t="s">
        <v>1007</v>
      </c>
      <c r="C154" s="47" t="s">
        <v>1008</v>
      </c>
    </row>
    <row r="155" spans="1:3" ht="11.25">
      <c r="A155" s="47" t="s">
        <v>685</v>
      </c>
      <c r="B155" s="47" t="s">
        <v>1009</v>
      </c>
      <c r="C155" s="47" t="s">
        <v>1010</v>
      </c>
    </row>
    <row r="156" spans="1:3" ht="11.25">
      <c r="A156" s="47" t="s">
        <v>685</v>
      </c>
      <c r="B156" s="47" t="s">
        <v>687</v>
      </c>
      <c r="C156" s="47" t="s">
        <v>688</v>
      </c>
    </row>
    <row r="157" spans="1:3" ht="11.25">
      <c r="A157" s="47" t="s">
        <v>685</v>
      </c>
      <c r="B157" s="47" t="s">
        <v>1011</v>
      </c>
      <c r="C157" s="47" t="s">
        <v>1012</v>
      </c>
    </row>
    <row r="158" spans="1:3" ht="11.25">
      <c r="A158" s="47" t="s">
        <v>685</v>
      </c>
      <c r="B158" s="47" t="s">
        <v>692</v>
      </c>
      <c r="C158" s="47" t="s">
        <v>693</v>
      </c>
    </row>
    <row r="159" spans="1:3" ht="11.25">
      <c r="A159" s="47" t="s">
        <v>685</v>
      </c>
      <c r="B159" s="47" t="s">
        <v>685</v>
      </c>
      <c r="C159" s="47" t="s">
        <v>686</v>
      </c>
    </row>
    <row r="160" spans="1:3" ht="11.25">
      <c r="A160" s="47" t="s">
        <v>685</v>
      </c>
      <c r="B160" s="47" t="s">
        <v>698</v>
      </c>
      <c r="C160" s="47" t="s">
        <v>699</v>
      </c>
    </row>
    <row r="161" spans="1:3" ht="11.25">
      <c r="A161" s="47" t="s">
        <v>685</v>
      </c>
      <c r="B161" s="47" t="s">
        <v>1013</v>
      </c>
      <c r="C161" s="47" t="s">
        <v>1014</v>
      </c>
    </row>
    <row r="162" spans="1:3" ht="11.25">
      <c r="A162" s="47" t="s">
        <v>685</v>
      </c>
      <c r="B162" s="47" t="s">
        <v>1015</v>
      </c>
      <c r="C162" s="47" t="s">
        <v>1016</v>
      </c>
    </row>
    <row r="163" spans="1:3" ht="11.25">
      <c r="A163" s="47" t="s">
        <v>685</v>
      </c>
      <c r="B163" s="47" t="s">
        <v>704</v>
      </c>
      <c r="C163" s="47" t="s">
        <v>705</v>
      </c>
    </row>
    <row r="164" spans="1:3" ht="11.25">
      <c r="A164" s="47" t="s">
        <v>708</v>
      </c>
      <c r="B164" s="47" t="s">
        <v>1017</v>
      </c>
      <c r="C164" s="47" t="s">
        <v>1018</v>
      </c>
    </row>
    <row r="165" spans="1:3" ht="11.25">
      <c r="A165" s="47" t="s">
        <v>708</v>
      </c>
      <c r="B165" s="47" t="s">
        <v>1019</v>
      </c>
      <c r="C165" s="47" t="s">
        <v>1020</v>
      </c>
    </row>
    <row r="166" spans="1:3" ht="11.25">
      <c r="A166" s="47" t="s">
        <v>708</v>
      </c>
      <c r="B166" s="47" t="s">
        <v>1021</v>
      </c>
      <c r="C166" s="47" t="s">
        <v>1022</v>
      </c>
    </row>
    <row r="167" spans="1:3" ht="11.25">
      <c r="A167" s="47" t="s">
        <v>708</v>
      </c>
      <c r="B167" s="47" t="s">
        <v>947</v>
      </c>
      <c r="C167" s="47" t="s">
        <v>1023</v>
      </c>
    </row>
    <row r="168" spans="1:3" ht="11.25">
      <c r="A168" s="47" t="s">
        <v>708</v>
      </c>
      <c r="B168" s="47" t="s">
        <v>710</v>
      </c>
      <c r="C168" s="47" t="s">
        <v>711</v>
      </c>
    </row>
    <row r="169" spans="1:3" ht="11.25">
      <c r="A169" s="47" t="s">
        <v>708</v>
      </c>
      <c r="B169" s="47" t="s">
        <v>708</v>
      </c>
      <c r="C169" s="47" t="s">
        <v>709</v>
      </c>
    </row>
    <row r="170" spans="1:3" ht="11.25">
      <c r="A170" s="47" t="s">
        <v>708</v>
      </c>
      <c r="B170" s="47" t="s">
        <v>1024</v>
      </c>
      <c r="C170" s="47" t="s">
        <v>1025</v>
      </c>
    </row>
    <row r="171" spans="1:3" ht="11.25">
      <c r="A171" s="47" t="s">
        <v>717</v>
      </c>
      <c r="B171" s="47" t="s">
        <v>1026</v>
      </c>
      <c r="C171" s="47" t="s">
        <v>1027</v>
      </c>
    </row>
    <row r="172" spans="1:3" ht="11.25">
      <c r="A172" s="47" t="s">
        <v>717</v>
      </c>
      <c r="B172" s="47" t="s">
        <v>1028</v>
      </c>
      <c r="C172" s="47" t="s">
        <v>1029</v>
      </c>
    </row>
    <row r="173" spans="1:3" ht="11.25">
      <c r="A173" s="47" t="s">
        <v>717</v>
      </c>
      <c r="B173" s="47" t="s">
        <v>1030</v>
      </c>
      <c r="C173" s="47" t="s">
        <v>1031</v>
      </c>
    </row>
    <row r="174" spans="1:3" ht="11.25">
      <c r="A174" s="47" t="s">
        <v>717</v>
      </c>
      <c r="B174" s="47" t="s">
        <v>717</v>
      </c>
      <c r="C174" s="47" t="s">
        <v>718</v>
      </c>
    </row>
    <row r="175" spans="1:3" ht="11.25">
      <c r="A175" s="47" t="s">
        <v>717</v>
      </c>
      <c r="B175" s="47" t="s">
        <v>719</v>
      </c>
      <c r="C175" s="47" t="s">
        <v>720</v>
      </c>
    </row>
    <row r="176" spans="1:3" ht="11.25">
      <c r="A176" s="47" t="s">
        <v>726</v>
      </c>
      <c r="B176" s="47" t="s">
        <v>1032</v>
      </c>
      <c r="C176" s="47" t="s">
        <v>1033</v>
      </c>
    </row>
    <row r="177" spans="1:3" ht="11.25">
      <c r="A177" s="47" t="s">
        <v>726</v>
      </c>
      <c r="B177" s="47" t="s">
        <v>1034</v>
      </c>
      <c r="C177" s="47" t="s">
        <v>1035</v>
      </c>
    </row>
    <row r="178" spans="1:3" ht="11.25">
      <c r="A178" s="47" t="s">
        <v>726</v>
      </c>
      <c r="B178" s="47" t="s">
        <v>1036</v>
      </c>
      <c r="C178" s="47" t="s">
        <v>1037</v>
      </c>
    </row>
    <row r="179" spans="1:3" ht="11.25">
      <c r="A179" s="47" t="s">
        <v>726</v>
      </c>
      <c r="B179" s="47" t="s">
        <v>728</v>
      </c>
      <c r="C179" s="47" t="s">
        <v>729</v>
      </c>
    </row>
    <row r="180" spans="1:3" ht="11.25">
      <c r="A180" s="47" t="s">
        <v>726</v>
      </c>
      <c r="B180" s="47" t="s">
        <v>726</v>
      </c>
      <c r="C180" s="47" t="s">
        <v>727</v>
      </c>
    </row>
    <row r="181" spans="1:3" ht="11.25">
      <c r="A181" s="47" t="s">
        <v>726</v>
      </c>
      <c r="B181" s="47" t="s">
        <v>1038</v>
      </c>
      <c r="C181" s="47" t="s">
        <v>1039</v>
      </c>
    </row>
    <row r="182" spans="1:3" ht="11.25">
      <c r="A182" s="47" t="s">
        <v>726</v>
      </c>
      <c r="B182" s="47" t="s">
        <v>733</v>
      </c>
      <c r="C182" s="47" t="s">
        <v>734</v>
      </c>
    </row>
    <row r="183" spans="1:3" ht="11.25">
      <c r="A183" s="47" t="s">
        <v>737</v>
      </c>
      <c r="B183" s="47" t="s">
        <v>1040</v>
      </c>
      <c r="C183" s="47" t="s">
        <v>1041</v>
      </c>
    </row>
    <row r="184" spans="1:3" ht="11.25">
      <c r="A184" s="47" t="s">
        <v>737</v>
      </c>
      <c r="B184" s="47" t="s">
        <v>739</v>
      </c>
      <c r="C184" s="47" t="s">
        <v>740</v>
      </c>
    </row>
    <row r="185" spans="1:3" ht="11.25">
      <c r="A185" s="47" t="s">
        <v>737</v>
      </c>
      <c r="B185" s="47" t="s">
        <v>1042</v>
      </c>
      <c r="C185" s="47" t="s">
        <v>1043</v>
      </c>
    </row>
    <row r="186" spans="1:3" ht="11.25">
      <c r="A186" s="47" t="s">
        <v>737</v>
      </c>
      <c r="B186" s="47" t="s">
        <v>991</v>
      </c>
      <c r="C186" s="47" t="s">
        <v>1044</v>
      </c>
    </row>
    <row r="187" spans="1:3" ht="11.25">
      <c r="A187" s="47" t="s">
        <v>737</v>
      </c>
      <c r="B187" s="47" t="s">
        <v>1045</v>
      </c>
      <c r="C187" s="47" t="s">
        <v>1046</v>
      </c>
    </row>
    <row r="188" spans="1:3" ht="11.25">
      <c r="A188" s="47" t="s">
        <v>737</v>
      </c>
      <c r="B188" s="47" t="s">
        <v>1047</v>
      </c>
      <c r="C188" s="47" t="s">
        <v>1048</v>
      </c>
    </row>
    <row r="189" spans="1:3" ht="11.25">
      <c r="A189" s="47" t="s">
        <v>737</v>
      </c>
      <c r="B189" s="47" t="s">
        <v>748</v>
      </c>
      <c r="C189" s="47" t="s">
        <v>749</v>
      </c>
    </row>
    <row r="190" spans="1:3" ht="11.25">
      <c r="A190" s="47" t="s">
        <v>737</v>
      </c>
      <c r="B190" s="47" t="s">
        <v>737</v>
      </c>
      <c r="C190" s="47" t="s">
        <v>738</v>
      </c>
    </row>
    <row r="191" spans="1:3" ht="11.25">
      <c r="A191" s="47" t="s">
        <v>737</v>
      </c>
      <c r="B191" s="47" t="s">
        <v>754</v>
      </c>
      <c r="C191" s="47" t="s">
        <v>755</v>
      </c>
    </row>
    <row r="192" spans="1:3" ht="11.25">
      <c r="A192" s="47" t="s">
        <v>758</v>
      </c>
      <c r="B192" s="47" t="s">
        <v>814</v>
      </c>
      <c r="C192" s="47" t="s">
        <v>1049</v>
      </c>
    </row>
    <row r="193" spans="1:3" ht="11.25">
      <c r="A193" s="47" t="s">
        <v>758</v>
      </c>
      <c r="B193" s="47" t="s">
        <v>1050</v>
      </c>
      <c r="C193" s="47" t="s">
        <v>1051</v>
      </c>
    </row>
    <row r="194" spans="1:3" ht="11.25">
      <c r="A194" s="47" t="s">
        <v>758</v>
      </c>
      <c r="B194" s="47" t="s">
        <v>1052</v>
      </c>
      <c r="C194" s="47" t="s">
        <v>1053</v>
      </c>
    </row>
    <row r="195" spans="1:3" ht="11.25">
      <c r="A195" s="47" t="s">
        <v>758</v>
      </c>
      <c r="B195" s="47" t="s">
        <v>760</v>
      </c>
      <c r="C195" s="47" t="s">
        <v>761</v>
      </c>
    </row>
    <row r="196" spans="1:3" ht="11.25">
      <c r="A196" s="47" t="s">
        <v>758</v>
      </c>
      <c r="B196" s="47" t="s">
        <v>758</v>
      </c>
      <c r="C196" s="47" t="s">
        <v>759</v>
      </c>
    </row>
    <row r="197" spans="1:3" ht="11.25">
      <c r="A197" s="47" t="s">
        <v>758</v>
      </c>
      <c r="B197" s="47" t="s">
        <v>1054</v>
      </c>
      <c r="C197" s="47" t="s">
        <v>1055</v>
      </c>
    </row>
    <row r="198" spans="1:3" ht="11.25">
      <c r="A198" s="47" t="s">
        <v>758</v>
      </c>
      <c r="B198" s="47" t="s">
        <v>1056</v>
      </c>
      <c r="C198" s="47" t="s">
        <v>1057</v>
      </c>
    </row>
    <row r="199" spans="1:3" ht="11.25">
      <c r="A199" s="47" t="s">
        <v>765</v>
      </c>
      <c r="B199" s="47" t="s">
        <v>1058</v>
      </c>
      <c r="C199" s="47" t="s">
        <v>1059</v>
      </c>
    </row>
    <row r="200" spans="1:3" ht="11.25">
      <c r="A200" s="47" t="s">
        <v>765</v>
      </c>
      <c r="B200" s="47" t="s">
        <v>1060</v>
      </c>
      <c r="C200" s="47" t="s">
        <v>1061</v>
      </c>
    </row>
    <row r="201" spans="1:3" ht="11.25">
      <c r="A201" s="47" t="s">
        <v>765</v>
      </c>
      <c r="B201" s="47" t="s">
        <v>765</v>
      </c>
      <c r="C201" s="47" t="s">
        <v>766</v>
      </c>
    </row>
    <row r="202" spans="1:3" ht="11.25">
      <c r="A202" s="47" t="s">
        <v>765</v>
      </c>
      <c r="B202" s="47" t="s">
        <v>767</v>
      </c>
      <c r="C202" s="47" t="s">
        <v>768</v>
      </c>
    </row>
    <row r="203" spans="1:3" ht="11.25">
      <c r="A203" s="47" t="s">
        <v>765</v>
      </c>
      <c r="B203" s="47" t="s">
        <v>1062</v>
      </c>
      <c r="C203" s="47" t="s">
        <v>1063</v>
      </c>
    </row>
    <row r="204" spans="1:3" ht="11.25">
      <c r="A204" s="47" t="s">
        <v>772</v>
      </c>
      <c r="B204" s="47" t="s">
        <v>774</v>
      </c>
      <c r="C204" s="47" t="s">
        <v>773</v>
      </c>
    </row>
    <row r="205" spans="1:3" ht="11.25">
      <c r="A205" s="47" t="s">
        <v>772</v>
      </c>
      <c r="B205" s="47" t="s">
        <v>772</v>
      </c>
      <c r="C205" s="47" t="s">
        <v>773</v>
      </c>
    </row>
    <row r="206" spans="1:3" ht="11.25">
      <c r="A206" s="47" t="s">
        <v>779</v>
      </c>
      <c r="B206" s="47" t="s">
        <v>781</v>
      </c>
      <c r="C206" s="47" t="s">
        <v>780</v>
      </c>
    </row>
    <row r="207" spans="1:3" ht="11.25">
      <c r="A207" s="47" t="s">
        <v>779</v>
      </c>
      <c r="B207" s="47" t="s">
        <v>779</v>
      </c>
      <c r="C207" s="47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0">
      <selection activeCell="H7" sqref="H7"/>
    </sheetView>
  </sheetViews>
  <sheetFormatPr defaultColWidth="9.140625" defaultRowHeight="11.25"/>
  <cols>
    <col min="1" max="1" width="17.57421875" style="107" hidden="1" customWidth="1"/>
    <col min="2" max="2" width="17.57421875" style="108" hidden="1" customWidth="1"/>
    <col min="3" max="3" width="2.7109375" style="109" customWidth="1"/>
    <col min="4" max="4" width="2.7109375" style="115" customWidth="1"/>
    <col min="5" max="5" width="35.7109375" style="115" customWidth="1"/>
    <col min="6" max="6" width="21.57421875" style="115" customWidth="1"/>
    <col min="7" max="7" width="40.7109375" style="158" customWidth="1"/>
    <col min="8" max="8" width="32.7109375" style="115" customWidth="1"/>
    <col min="9" max="10" width="2.7109375" style="115" customWidth="1"/>
    <col min="11" max="16384" width="9.140625" style="115" customWidth="1"/>
  </cols>
  <sheetData>
    <row r="1" spans="1:7" s="109" customFormat="1" ht="35.25" customHeight="1" hidden="1">
      <c r="A1" s="107" t="str">
        <f>region_name</f>
        <v>Псковская область</v>
      </c>
      <c r="B1" s="108">
        <f>IF(god="","Не определено",god)</f>
        <v>2012</v>
      </c>
      <c r="C1" s="109" t="str">
        <f>org&amp;"_INN:"&amp;inn&amp;"_KPP:"&amp;kpp</f>
        <v>Филиал ОАО "ОГК-2" - Псковская ГРЭС_INN:2607018122_KPP:600402001</v>
      </c>
      <c r="G1" s="110"/>
    </row>
    <row r="2" spans="1:7" s="109" customFormat="1" ht="11.25" customHeight="1">
      <c r="A2" s="107" t="str">
        <f>IF(org="","Не определено",org)</f>
        <v>Филиал ОАО "ОГК-2" - Псковская ГРЭС</v>
      </c>
      <c r="B2" s="108" t="str">
        <f>IF(inn="","Не определено",inn)</f>
        <v>2607018122</v>
      </c>
      <c r="G2" s="110"/>
    </row>
    <row r="3" spans="1:9" ht="12.75" customHeight="1" thickBot="1">
      <c r="A3" s="107" t="str">
        <f>IF(mo="","Не определено",mo)</f>
        <v>Дедовичи</v>
      </c>
      <c r="B3" s="108" t="str">
        <f>IF(oktmo="","Не определено",oktmo)</f>
        <v>58610151</v>
      </c>
      <c r="D3" s="111"/>
      <c r="E3" s="112"/>
      <c r="F3" s="113"/>
      <c r="G3" s="391" t="str">
        <f>version</f>
        <v>Версия 4.0</v>
      </c>
      <c r="H3" s="391"/>
      <c r="I3" s="114"/>
    </row>
    <row r="4" spans="1:9" ht="30" customHeight="1" thickBot="1">
      <c r="A4" s="107" t="str">
        <f>IF(fil="","Не определено",fil)</f>
        <v>филиал ОАО "ОГК-2"-Псковская ГРЭС</v>
      </c>
      <c r="B4" s="108" t="str">
        <f>IF(kpp="","Не определено",kpp)</f>
        <v>600402001</v>
      </c>
      <c r="D4" s="116"/>
      <c r="E4" s="392" t="s">
        <v>492</v>
      </c>
      <c r="F4" s="393"/>
      <c r="G4" s="394"/>
      <c r="H4" s="117"/>
      <c r="I4" s="118"/>
    </row>
    <row r="5" spans="4:9" ht="12" thickBot="1">
      <c r="D5" s="116"/>
      <c r="E5" s="117"/>
      <c r="F5" s="117"/>
      <c r="G5" s="119"/>
      <c r="H5" s="117"/>
      <c r="I5" s="118"/>
    </row>
    <row r="6" spans="4:9" ht="16.5" customHeight="1">
      <c r="D6" s="116"/>
      <c r="E6" s="395" t="s">
        <v>94</v>
      </c>
      <c r="F6" s="396"/>
      <c r="G6" s="120"/>
      <c r="H6" s="121" t="s">
        <v>97</v>
      </c>
      <c r="I6" s="118"/>
    </row>
    <row r="7" spans="1:9" ht="24.75" customHeight="1" thickBot="1">
      <c r="A7" s="122"/>
      <c r="D7" s="116"/>
      <c r="E7" s="397" t="str">
        <f>region_name</f>
        <v>Псковская область</v>
      </c>
      <c r="F7" s="398"/>
      <c r="G7" s="119"/>
      <c r="H7" s="123" t="s">
        <v>1082</v>
      </c>
      <c r="I7" s="118"/>
    </row>
    <row r="8" spans="1:9" ht="12" customHeight="1" thickBot="1">
      <c r="A8" s="122"/>
      <c r="D8" s="124"/>
      <c r="E8" s="125"/>
      <c r="F8" s="126"/>
      <c r="G8" s="119"/>
      <c r="H8" s="126"/>
      <c r="I8" s="118"/>
    </row>
    <row r="9" spans="4:9" ht="30" customHeight="1" thickBot="1">
      <c r="D9" s="124"/>
      <c r="E9" s="159" t="s">
        <v>128</v>
      </c>
      <c r="F9" s="128">
        <v>2012</v>
      </c>
      <c r="G9" s="119"/>
      <c r="H9" s="126"/>
      <c r="I9" s="118"/>
    </row>
    <row r="10" spans="4:9" ht="12" customHeight="1" thickBot="1">
      <c r="D10" s="124"/>
      <c r="E10" s="129"/>
      <c r="F10" s="117"/>
      <c r="G10" s="119"/>
      <c r="H10" s="126"/>
      <c r="I10" s="118"/>
    </row>
    <row r="11" spans="1:9" ht="37.5" customHeight="1" thickBot="1">
      <c r="A11" s="107" t="s">
        <v>98</v>
      </c>
      <c r="B11" s="108" t="s">
        <v>422</v>
      </c>
      <c r="D11" s="124"/>
      <c r="E11" s="159" t="s">
        <v>99</v>
      </c>
      <c r="F11" s="132" t="s">
        <v>418</v>
      </c>
      <c r="G11" s="119"/>
      <c r="H11" s="126"/>
      <c r="I11" s="118"/>
    </row>
    <row r="12" spans="1:9" ht="23.25" customHeight="1" thickBot="1">
      <c r="A12" s="107">
        <v>66</v>
      </c>
      <c r="D12" s="124"/>
      <c r="E12" s="129"/>
      <c r="F12" s="130"/>
      <c r="G12" s="130"/>
      <c r="H12" s="131"/>
      <c r="I12" s="118"/>
    </row>
    <row r="13" spans="4:10" ht="32.25" customHeight="1" thickBot="1">
      <c r="D13" s="124"/>
      <c r="E13" s="160" t="s">
        <v>1065</v>
      </c>
      <c r="F13" s="387" t="s">
        <v>551</v>
      </c>
      <c r="G13" s="388"/>
      <c r="H13" s="138" t="s">
        <v>792</v>
      </c>
      <c r="I13" s="118"/>
      <c r="J13" s="133"/>
    </row>
    <row r="14" spans="4:9" ht="15" customHeight="1" thickBot="1">
      <c r="D14" s="124"/>
      <c r="E14" s="134"/>
      <c r="F14" s="135"/>
      <c r="G14" s="130"/>
      <c r="H14" s="131"/>
      <c r="I14" s="118"/>
    </row>
    <row r="15" spans="4:9" ht="24.75" customHeight="1" thickBot="1">
      <c r="D15" s="124"/>
      <c r="E15" s="160" t="s">
        <v>100</v>
      </c>
      <c r="F15" s="389" t="s">
        <v>1070</v>
      </c>
      <c r="G15" s="390"/>
      <c r="H15" s="131" t="s">
        <v>101</v>
      </c>
      <c r="I15" s="118"/>
    </row>
    <row r="16" spans="4:9" ht="12" customHeight="1" thickBot="1">
      <c r="D16" s="124"/>
      <c r="E16" s="134"/>
      <c r="F16" s="135"/>
      <c r="G16" s="130"/>
      <c r="H16" s="131"/>
      <c r="I16" s="118"/>
    </row>
    <row r="17" spans="4:9" ht="19.5" customHeight="1">
      <c r="D17" s="124"/>
      <c r="E17" s="161" t="s">
        <v>1068</v>
      </c>
      <c r="F17" s="136" t="s">
        <v>552</v>
      </c>
      <c r="G17" s="127"/>
      <c r="H17" s="351" t="s">
        <v>486</v>
      </c>
      <c r="I17" s="118"/>
    </row>
    <row r="18" spans="4:9" ht="19.5" customHeight="1" thickBot="1">
      <c r="D18" s="124"/>
      <c r="E18" s="162" t="s">
        <v>1069</v>
      </c>
      <c r="F18" s="137" t="s">
        <v>553</v>
      </c>
      <c r="G18" s="138"/>
      <c r="H18" s="334" t="s">
        <v>419</v>
      </c>
      <c r="I18" s="118"/>
    </row>
    <row r="19" spans="4:9" ht="12" customHeight="1" thickBot="1">
      <c r="D19" s="124"/>
      <c r="E19" s="129"/>
      <c r="F19" s="117"/>
      <c r="G19" s="130"/>
      <c r="H19" s="131"/>
      <c r="I19" s="118"/>
    </row>
    <row r="20" spans="4:9" ht="30" customHeight="1" thickBot="1">
      <c r="D20" s="124"/>
      <c r="E20" s="159" t="s">
        <v>102</v>
      </c>
      <c r="F20" s="401" t="s">
        <v>294</v>
      </c>
      <c r="G20" s="402"/>
      <c r="H20" s="131"/>
      <c r="I20" s="118"/>
    </row>
    <row r="21" spans="4:9" ht="26.25" customHeight="1" thickBot="1">
      <c r="D21" s="124"/>
      <c r="E21" s="159" t="s">
        <v>485</v>
      </c>
      <c r="F21" s="401" t="s">
        <v>1071</v>
      </c>
      <c r="G21" s="402"/>
      <c r="H21" s="131"/>
      <c r="I21" s="118"/>
    </row>
    <row r="22" spans="3:17" ht="45">
      <c r="C22" s="139"/>
      <c r="D22" s="124"/>
      <c r="E22" s="163" t="s">
        <v>1066</v>
      </c>
      <c r="F22" s="140" t="s">
        <v>103</v>
      </c>
      <c r="G22" s="141" t="s">
        <v>544</v>
      </c>
      <c r="H22" s="119" t="s">
        <v>1064</v>
      </c>
      <c r="I22" s="118"/>
      <c r="O22" s="142"/>
      <c r="P22" s="142"/>
      <c r="Q22" s="143"/>
    </row>
    <row r="23" spans="4:9" ht="24.75" customHeight="1">
      <c r="D23" s="124"/>
      <c r="E23" s="403" t="s">
        <v>1067</v>
      </c>
      <c r="F23" s="164" t="s">
        <v>129</v>
      </c>
      <c r="G23" s="144" t="s">
        <v>546</v>
      </c>
      <c r="H23" s="117"/>
      <c r="I23" s="118"/>
    </row>
    <row r="24" spans="4:9" ht="24.75" customHeight="1" thickBot="1">
      <c r="D24" s="124"/>
      <c r="E24" s="404"/>
      <c r="F24" s="145" t="s">
        <v>421</v>
      </c>
      <c r="G24" s="146" t="s">
        <v>547</v>
      </c>
      <c r="H24" s="131"/>
      <c r="I24" s="118"/>
    </row>
    <row r="25" spans="4:9" ht="12" customHeight="1" thickBot="1">
      <c r="D25" s="124"/>
      <c r="E25" s="129"/>
      <c r="F25" s="117"/>
      <c r="G25" s="130"/>
      <c r="H25" s="131"/>
      <c r="I25" s="118"/>
    </row>
    <row r="26" spans="4:9" ht="27" customHeight="1">
      <c r="D26" s="124"/>
      <c r="E26" s="409" t="s">
        <v>487</v>
      </c>
      <c r="F26" s="410">
        <v>1</v>
      </c>
      <c r="G26" s="411"/>
      <c r="H26" s="131"/>
      <c r="I26" s="118"/>
    </row>
    <row r="27" spans="4:9" ht="27" customHeight="1" thickBot="1">
      <c r="D27" s="124"/>
      <c r="E27" s="400"/>
      <c r="F27" s="385" t="s">
        <v>1072</v>
      </c>
      <c r="G27" s="386"/>
      <c r="H27" s="131"/>
      <c r="I27" s="118"/>
    </row>
    <row r="28" spans="4:9" ht="12" customHeight="1" thickBot="1">
      <c r="D28" s="124"/>
      <c r="E28" s="129"/>
      <c r="F28" s="117"/>
      <c r="G28" s="130"/>
      <c r="H28" s="131"/>
      <c r="I28" s="118"/>
    </row>
    <row r="29" spans="1:9" ht="27" customHeight="1">
      <c r="A29" s="147" t="s">
        <v>104</v>
      </c>
      <c r="B29" s="108" t="s">
        <v>105</v>
      </c>
      <c r="D29" s="116"/>
      <c r="E29" s="405" t="s">
        <v>105</v>
      </c>
      <c r="F29" s="406"/>
      <c r="G29" s="148" t="s">
        <v>1073</v>
      </c>
      <c r="H29" s="117"/>
      <c r="I29" s="118"/>
    </row>
    <row r="30" spans="1:9" ht="27" customHeight="1">
      <c r="A30" s="147" t="s">
        <v>106</v>
      </c>
      <c r="B30" s="108" t="s">
        <v>107</v>
      </c>
      <c r="D30" s="116"/>
      <c r="E30" s="407" t="s">
        <v>107</v>
      </c>
      <c r="F30" s="408"/>
      <c r="G30" s="149" t="s">
        <v>1074</v>
      </c>
      <c r="H30" s="117"/>
      <c r="I30" s="118"/>
    </row>
    <row r="31" spans="1:9" ht="21" customHeight="1">
      <c r="A31" s="147" t="s">
        <v>108</v>
      </c>
      <c r="B31" s="108" t="s">
        <v>109</v>
      </c>
      <c r="D31" s="116"/>
      <c r="E31" s="403" t="s">
        <v>110</v>
      </c>
      <c r="F31" s="150" t="s">
        <v>111</v>
      </c>
      <c r="G31" s="149" t="s">
        <v>1075</v>
      </c>
      <c r="H31" s="117"/>
      <c r="I31" s="118"/>
    </row>
    <row r="32" spans="1:9" ht="21" customHeight="1">
      <c r="A32" s="147" t="s">
        <v>112</v>
      </c>
      <c r="B32" s="108" t="s">
        <v>113</v>
      </c>
      <c r="D32" s="116"/>
      <c r="E32" s="403"/>
      <c r="F32" s="150" t="s">
        <v>75</v>
      </c>
      <c r="G32" s="149" t="s">
        <v>1076</v>
      </c>
      <c r="H32" s="117"/>
      <c r="I32" s="118"/>
    </row>
    <row r="33" spans="1:9" ht="21" customHeight="1">
      <c r="A33" s="147" t="s">
        <v>114</v>
      </c>
      <c r="B33" s="108" t="s">
        <v>115</v>
      </c>
      <c r="D33" s="116"/>
      <c r="E33" s="403" t="s">
        <v>423</v>
      </c>
      <c r="F33" s="150" t="s">
        <v>111</v>
      </c>
      <c r="G33" s="149"/>
      <c r="H33" s="117"/>
      <c r="I33" s="118"/>
    </row>
    <row r="34" spans="1:9" ht="21" customHeight="1">
      <c r="A34" s="147" t="s">
        <v>116</v>
      </c>
      <c r="B34" s="108" t="s">
        <v>117</v>
      </c>
      <c r="D34" s="116"/>
      <c r="E34" s="403"/>
      <c r="F34" s="150" t="s">
        <v>75</v>
      </c>
      <c r="G34" s="149"/>
      <c r="H34" s="117"/>
      <c r="I34" s="118"/>
    </row>
    <row r="35" spans="1:9" ht="21" customHeight="1">
      <c r="A35" s="147" t="s">
        <v>118</v>
      </c>
      <c r="B35" s="151" t="s">
        <v>119</v>
      </c>
      <c r="D35" s="55"/>
      <c r="E35" s="399" t="s">
        <v>73</v>
      </c>
      <c r="F35" s="82" t="s">
        <v>111</v>
      </c>
      <c r="G35" s="366" t="s">
        <v>1077</v>
      </c>
      <c r="H35" s="56"/>
      <c r="I35" s="118"/>
    </row>
    <row r="36" spans="1:9" ht="21" customHeight="1">
      <c r="A36" s="147" t="s">
        <v>120</v>
      </c>
      <c r="B36" s="151" t="s">
        <v>121</v>
      </c>
      <c r="D36" s="55"/>
      <c r="E36" s="399"/>
      <c r="F36" s="82" t="s">
        <v>74</v>
      </c>
      <c r="G36" s="80" t="s">
        <v>1078</v>
      </c>
      <c r="H36" s="56"/>
      <c r="I36" s="118"/>
    </row>
    <row r="37" spans="1:9" ht="21" customHeight="1">
      <c r="A37" s="147" t="s">
        <v>122</v>
      </c>
      <c r="B37" s="151" t="s">
        <v>123</v>
      </c>
      <c r="D37" s="55"/>
      <c r="E37" s="399"/>
      <c r="F37" s="82" t="s">
        <v>75</v>
      </c>
      <c r="G37" s="80" t="s">
        <v>1079</v>
      </c>
      <c r="H37" s="56"/>
      <c r="I37" s="118"/>
    </row>
    <row r="38" spans="1:9" ht="21" customHeight="1" thickBot="1">
      <c r="A38" s="147" t="s">
        <v>124</v>
      </c>
      <c r="B38" s="151" t="s">
        <v>125</v>
      </c>
      <c r="D38" s="55"/>
      <c r="E38" s="400"/>
      <c r="F38" s="152" t="s">
        <v>451</v>
      </c>
      <c r="G38" s="81" t="s">
        <v>1080</v>
      </c>
      <c r="H38" s="56"/>
      <c r="I38" s="118"/>
    </row>
    <row r="39" spans="4:9" ht="11.25">
      <c r="D39" s="153"/>
      <c r="E39" s="154"/>
      <c r="F39" s="154"/>
      <c r="G39" s="155"/>
      <c r="H39" s="154"/>
      <c r="I39" s="156"/>
    </row>
    <row r="45" ht="11.25">
      <c r="G45" s="157"/>
    </row>
    <row r="52" spans="1:26" ht="11.25">
      <c r="A52" s="115"/>
      <c r="B52" s="115"/>
      <c r="C52" s="115"/>
      <c r="G52" s="115"/>
      <c r="Z52" s="133"/>
    </row>
    <row r="53" spans="1:26" ht="11.25">
      <c r="A53" s="115"/>
      <c r="B53" s="115"/>
      <c r="C53" s="115"/>
      <c r="G53" s="115"/>
      <c r="Z53" s="133"/>
    </row>
    <row r="54" spans="1:26" ht="11.25">
      <c r="A54" s="115"/>
      <c r="B54" s="115"/>
      <c r="C54" s="115"/>
      <c r="G54" s="115"/>
      <c r="Z54" s="133"/>
    </row>
    <row r="55" spans="1:26" ht="11.25">
      <c r="A55" s="115"/>
      <c r="B55" s="115"/>
      <c r="C55" s="115"/>
      <c r="G55" s="115"/>
      <c r="Z55" s="133"/>
    </row>
    <row r="56" spans="1:26" ht="11.25">
      <c r="A56" s="115"/>
      <c r="B56" s="115"/>
      <c r="C56" s="115"/>
      <c r="G56" s="115"/>
      <c r="Z56" s="133"/>
    </row>
    <row r="57" spans="1:26" ht="11.25">
      <c r="A57" s="115"/>
      <c r="B57" s="115"/>
      <c r="C57" s="115"/>
      <c r="G57" s="115"/>
      <c r="Z57" s="133"/>
    </row>
    <row r="58" spans="1:26" ht="11.25">
      <c r="A58" s="115"/>
      <c r="B58" s="115"/>
      <c r="C58" s="115"/>
      <c r="G58" s="115"/>
      <c r="Z58" s="133"/>
    </row>
    <row r="59" spans="1:26" ht="11.25">
      <c r="A59" s="115"/>
      <c r="B59" s="115"/>
      <c r="C59" s="115"/>
      <c r="G59" s="115"/>
      <c r="Z59" s="133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F13:G13"/>
    <mergeCell ref="F15:G15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457</v>
      </c>
      <c r="AW1" s="6" t="s">
        <v>458</v>
      </c>
      <c r="AX1" s="6" t="s">
        <v>321</v>
      </c>
      <c r="AY1" s="6" t="s">
        <v>322</v>
      </c>
      <c r="AZ1" s="6" t="s">
        <v>323</v>
      </c>
      <c r="BA1" s="7" t="s">
        <v>324</v>
      </c>
      <c r="BB1" s="6" t="s">
        <v>325</v>
      </c>
      <c r="BC1" s="6" t="s">
        <v>326</v>
      </c>
      <c r="BD1" s="6" t="s">
        <v>327</v>
      </c>
      <c r="BE1" s="6" t="s">
        <v>328</v>
      </c>
    </row>
    <row r="2" spans="48:57" ht="12.75" customHeight="1">
      <c r="AV2" s="7" t="s">
        <v>329</v>
      </c>
      <c r="AW2" s="9" t="s">
        <v>321</v>
      </c>
      <c r="AX2" s="7" t="s">
        <v>49</v>
      </c>
      <c r="AY2" s="7" t="s">
        <v>49</v>
      </c>
      <c r="AZ2" s="7" t="s">
        <v>49</v>
      </c>
      <c r="BA2" s="7" t="s">
        <v>49</v>
      </c>
      <c r="BB2" s="7" t="s">
        <v>49</v>
      </c>
      <c r="BC2" s="7" t="s">
        <v>49</v>
      </c>
      <c r="BD2" s="7" t="s">
        <v>49</v>
      </c>
      <c r="BE2" s="7" t="s">
        <v>49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330</v>
      </c>
      <c r="AW3" s="9" t="s">
        <v>323</v>
      </c>
      <c r="AX3" s="7" t="s">
        <v>331</v>
      </c>
      <c r="AY3" s="7" t="s">
        <v>332</v>
      </c>
      <c r="AZ3" s="7" t="s">
        <v>333</v>
      </c>
      <c r="BA3" s="7" t="s">
        <v>334</v>
      </c>
      <c r="BB3" s="7" t="s">
        <v>335</v>
      </c>
      <c r="BC3" s="7" t="s">
        <v>336</v>
      </c>
      <c r="BD3" s="7" t="s">
        <v>337</v>
      </c>
      <c r="BE3" s="7" t="s">
        <v>338</v>
      </c>
    </row>
    <row r="4" spans="3:57" ht="11.25">
      <c r="C4" s="13"/>
      <c r="D4" s="493" t="s">
        <v>339</v>
      </c>
      <c r="E4" s="494"/>
      <c r="F4" s="494"/>
      <c r="G4" s="494"/>
      <c r="H4" s="494"/>
      <c r="I4" s="494"/>
      <c r="J4" s="494"/>
      <c r="K4" s="495"/>
      <c r="L4" s="14"/>
      <c r="AV4" s="7" t="s">
        <v>340</v>
      </c>
      <c r="AW4" s="9" t="s">
        <v>324</v>
      </c>
      <c r="AX4" s="7" t="s">
        <v>341</v>
      </c>
      <c r="AY4" s="7" t="s">
        <v>342</v>
      </c>
      <c r="AZ4" s="7" t="s">
        <v>343</v>
      </c>
      <c r="BA4" s="7" t="s">
        <v>344</v>
      </c>
      <c r="BB4" s="7" t="s">
        <v>345</v>
      </c>
      <c r="BC4" s="7" t="s">
        <v>346</v>
      </c>
      <c r="BD4" s="7" t="s">
        <v>347</v>
      </c>
      <c r="BE4" s="7" t="s">
        <v>348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349</v>
      </c>
      <c r="AW5" s="9" t="s">
        <v>325</v>
      </c>
      <c r="AX5" s="7" t="s">
        <v>350</v>
      </c>
      <c r="AY5" s="7" t="s">
        <v>351</v>
      </c>
      <c r="AZ5" s="7" t="s">
        <v>352</v>
      </c>
      <c r="BB5" s="7" t="s">
        <v>353</v>
      </c>
      <c r="BC5" s="7" t="s">
        <v>354</v>
      </c>
      <c r="BE5" s="7" t="s">
        <v>355</v>
      </c>
    </row>
    <row r="6" spans="3:54" ht="11.25">
      <c r="C6" s="13"/>
      <c r="D6" s="488" t="s">
        <v>356</v>
      </c>
      <c r="E6" s="489"/>
      <c r="F6" s="489"/>
      <c r="G6" s="489"/>
      <c r="H6" s="489"/>
      <c r="I6" s="489"/>
      <c r="J6" s="489"/>
      <c r="K6" s="490"/>
      <c r="L6" s="14"/>
      <c r="AV6" s="7" t="s">
        <v>357</v>
      </c>
      <c r="AW6" s="9" t="s">
        <v>326</v>
      </c>
      <c r="AX6" s="7" t="s">
        <v>358</v>
      </c>
      <c r="AY6" s="7" t="s">
        <v>359</v>
      </c>
      <c r="BB6" s="7" t="s">
        <v>360</v>
      </c>
    </row>
    <row r="7" spans="3:51" ht="11.25">
      <c r="C7" s="13"/>
      <c r="D7" s="16" t="s">
        <v>361</v>
      </c>
      <c r="E7" s="17" t="s">
        <v>405</v>
      </c>
      <c r="F7" s="459"/>
      <c r="G7" s="459"/>
      <c r="H7" s="459"/>
      <c r="I7" s="459"/>
      <c r="J7" s="459"/>
      <c r="K7" s="460"/>
      <c r="L7" s="14"/>
      <c r="AV7" s="7" t="s">
        <v>362</v>
      </c>
      <c r="AW7" s="9" t="s">
        <v>327</v>
      </c>
      <c r="AX7" s="7" t="s">
        <v>363</v>
      </c>
      <c r="AY7" s="7" t="s">
        <v>364</v>
      </c>
    </row>
    <row r="8" spans="3:51" ht="29.25" customHeight="1">
      <c r="C8" s="13"/>
      <c r="D8" s="16" t="s">
        <v>365</v>
      </c>
      <c r="E8" s="18" t="s">
        <v>366</v>
      </c>
      <c r="F8" s="459"/>
      <c r="G8" s="459"/>
      <c r="H8" s="459"/>
      <c r="I8" s="459"/>
      <c r="J8" s="459"/>
      <c r="K8" s="460"/>
      <c r="L8" s="14"/>
      <c r="AV8" s="7" t="s">
        <v>367</v>
      </c>
      <c r="AW8" s="9" t="s">
        <v>322</v>
      </c>
      <c r="AX8" s="7" t="s">
        <v>368</v>
      </c>
      <c r="AY8" s="7" t="s">
        <v>369</v>
      </c>
    </row>
    <row r="9" spans="3:51" ht="29.25" customHeight="1">
      <c r="C9" s="13"/>
      <c r="D9" s="16" t="s">
        <v>370</v>
      </c>
      <c r="E9" s="18" t="s">
        <v>371</v>
      </c>
      <c r="F9" s="459"/>
      <c r="G9" s="459"/>
      <c r="H9" s="459"/>
      <c r="I9" s="459"/>
      <c r="J9" s="459"/>
      <c r="K9" s="460"/>
      <c r="L9" s="14"/>
      <c r="AV9" s="7" t="s">
        <v>372</v>
      </c>
      <c r="AW9" s="9" t="s">
        <v>328</v>
      </c>
      <c r="AX9" s="7" t="s">
        <v>373</v>
      </c>
      <c r="AY9" s="7" t="s">
        <v>374</v>
      </c>
    </row>
    <row r="10" spans="3:51" ht="11.25">
      <c r="C10" s="13"/>
      <c r="D10" s="16" t="s">
        <v>375</v>
      </c>
      <c r="E10" s="17" t="s">
        <v>376</v>
      </c>
      <c r="F10" s="491"/>
      <c r="G10" s="491"/>
      <c r="H10" s="491"/>
      <c r="I10" s="491"/>
      <c r="J10" s="491"/>
      <c r="K10" s="492"/>
      <c r="L10" s="14"/>
      <c r="AX10" s="7" t="s">
        <v>377</v>
      </c>
      <c r="AY10" s="7" t="s">
        <v>378</v>
      </c>
    </row>
    <row r="11" spans="3:51" ht="11.25">
      <c r="C11" s="13"/>
      <c r="D11" s="16" t="s">
        <v>379</v>
      </c>
      <c r="E11" s="17" t="s">
        <v>380</v>
      </c>
      <c r="F11" s="491"/>
      <c r="G11" s="491"/>
      <c r="H11" s="491"/>
      <c r="I11" s="491"/>
      <c r="J11" s="491"/>
      <c r="K11" s="492"/>
      <c r="L11" s="14"/>
      <c r="N11" s="19"/>
      <c r="AX11" s="7" t="s">
        <v>381</v>
      </c>
      <c r="AY11" s="7" t="s">
        <v>382</v>
      </c>
    </row>
    <row r="12" spans="3:51" ht="22.5">
      <c r="C12" s="13"/>
      <c r="D12" s="16" t="s">
        <v>383</v>
      </c>
      <c r="E12" s="18" t="s">
        <v>384</v>
      </c>
      <c r="F12" s="491"/>
      <c r="G12" s="491"/>
      <c r="H12" s="491"/>
      <c r="I12" s="491"/>
      <c r="J12" s="491"/>
      <c r="K12" s="492"/>
      <c r="L12" s="14"/>
      <c r="N12" s="19"/>
      <c r="AX12" s="7" t="s">
        <v>385</v>
      </c>
      <c r="AY12" s="7" t="s">
        <v>38</v>
      </c>
    </row>
    <row r="13" spans="3:51" ht="11.25">
      <c r="C13" s="13"/>
      <c r="D13" s="16" t="s">
        <v>39</v>
      </c>
      <c r="E13" s="17" t="s">
        <v>40</v>
      </c>
      <c r="F13" s="491"/>
      <c r="G13" s="491"/>
      <c r="H13" s="491"/>
      <c r="I13" s="491"/>
      <c r="J13" s="491"/>
      <c r="K13" s="492"/>
      <c r="L13" s="14"/>
      <c r="N13" s="19"/>
      <c r="AY13" s="7" t="s">
        <v>0</v>
      </c>
    </row>
    <row r="14" spans="3:51" ht="29.25" customHeight="1">
      <c r="C14" s="13"/>
      <c r="D14" s="16" t="s">
        <v>1</v>
      </c>
      <c r="E14" s="17" t="s">
        <v>2</v>
      </c>
      <c r="F14" s="491"/>
      <c r="G14" s="491"/>
      <c r="H14" s="491"/>
      <c r="I14" s="491"/>
      <c r="J14" s="491"/>
      <c r="K14" s="492"/>
      <c r="L14" s="14"/>
      <c r="N14" s="19"/>
      <c r="AY14" s="7" t="s">
        <v>3</v>
      </c>
    </row>
    <row r="15" spans="3:51" ht="21.75" customHeight="1">
      <c r="C15" s="13"/>
      <c r="D15" s="16" t="s">
        <v>4</v>
      </c>
      <c r="E15" s="17" t="s">
        <v>5</v>
      </c>
      <c r="F15" s="44"/>
      <c r="G15" s="487" t="s">
        <v>6</v>
      </c>
      <c r="H15" s="487"/>
      <c r="I15" s="487"/>
      <c r="J15" s="487"/>
      <c r="K15" s="3"/>
      <c r="L15" s="14"/>
      <c r="N15" s="19"/>
      <c r="AY15" s="7" t="s">
        <v>7</v>
      </c>
    </row>
    <row r="16" spans="3:51" ht="12" thickBot="1">
      <c r="C16" s="13"/>
      <c r="D16" s="21" t="s">
        <v>8</v>
      </c>
      <c r="E16" s="22" t="s">
        <v>9</v>
      </c>
      <c r="F16" s="457"/>
      <c r="G16" s="457"/>
      <c r="H16" s="457"/>
      <c r="I16" s="457"/>
      <c r="J16" s="457"/>
      <c r="K16" s="458"/>
      <c r="L16" s="14"/>
      <c r="N16" s="19"/>
      <c r="AY16" s="7" t="s">
        <v>10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</v>
      </c>
    </row>
    <row r="18" spans="3:14" ht="11.25">
      <c r="C18" s="13"/>
      <c r="D18" s="488" t="s">
        <v>12</v>
      </c>
      <c r="E18" s="489"/>
      <c r="F18" s="489"/>
      <c r="G18" s="489"/>
      <c r="H18" s="489"/>
      <c r="I18" s="489"/>
      <c r="J18" s="489"/>
      <c r="K18" s="490"/>
      <c r="L18" s="14"/>
      <c r="N18" s="19"/>
    </row>
    <row r="19" spans="3:14" ht="11.25">
      <c r="C19" s="13"/>
      <c r="D19" s="16" t="s">
        <v>402</v>
      </c>
      <c r="E19" s="17" t="s">
        <v>13</v>
      </c>
      <c r="F19" s="491"/>
      <c r="G19" s="491"/>
      <c r="H19" s="491"/>
      <c r="I19" s="491"/>
      <c r="J19" s="491"/>
      <c r="K19" s="492"/>
      <c r="L19" s="14"/>
      <c r="N19" s="19"/>
    </row>
    <row r="20" spans="3:14" ht="22.5">
      <c r="C20" s="13"/>
      <c r="D20" s="16" t="s">
        <v>403</v>
      </c>
      <c r="E20" s="23" t="s">
        <v>14</v>
      </c>
      <c r="F20" s="459"/>
      <c r="G20" s="459"/>
      <c r="H20" s="459"/>
      <c r="I20" s="459"/>
      <c r="J20" s="459"/>
      <c r="K20" s="460"/>
      <c r="L20" s="14"/>
      <c r="N20" s="19"/>
    </row>
    <row r="21" spans="3:14" ht="11.25">
      <c r="C21" s="13"/>
      <c r="D21" s="16" t="s">
        <v>404</v>
      </c>
      <c r="E21" s="23" t="s">
        <v>15</v>
      </c>
      <c r="F21" s="459"/>
      <c r="G21" s="459"/>
      <c r="H21" s="459"/>
      <c r="I21" s="459"/>
      <c r="J21" s="459"/>
      <c r="K21" s="460"/>
      <c r="L21" s="14"/>
      <c r="N21" s="19"/>
    </row>
    <row r="22" spans="3:14" ht="22.5">
      <c r="C22" s="13"/>
      <c r="D22" s="16" t="s">
        <v>16</v>
      </c>
      <c r="E22" s="23" t="s">
        <v>17</v>
      </c>
      <c r="F22" s="459"/>
      <c r="G22" s="459"/>
      <c r="H22" s="459"/>
      <c r="I22" s="459"/>
      <c r="J22" s="459"/>
      <c r="K22" s="460"/>
      <c r="L22" s="14"/>
      <c r="N22" s="19"/>
    </row>
    <row r="23" spans="3:14" ht="22.5">
      <c r="C23" s="13"/>
      <c r="D23" s="16" t="s">
        <v>18</v>
      </c>
      <c r="E23" s="23" t="s">
        <v>19</v>
      </c>
      <c r="F23" s="459"/>
      <c r="G23" s="459"/>
      <c r="H23" s="459"/>
      <c r="I23" s="459"/>
      <c r="J23" s="459"/>
      <c r="K23" s="460"/>
      <c r="L23" s="14"/>
      <c r="N23" s="19"/>
    </row>
    <row r="24" spans="3:14" ht="23.25" thickBot="1">
      <c r="C24" s="13"/>
      <c r="D24" s="21" t="s">
        <v>20</v>
      </c>
      <c r="E24" s="24" t="s">
        <v>21</v>
      </c>
      <c r="F24" s="457"/>
      <c r="G24" s="457"/>
      <c r="H24" s="457"/>
      <c r="I24" s="457"/>
      <c r="J24" s="457"/>
      <c r="K24" s="45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51" t="s">
        <v>22</v>
      </c>
      <c r="E26" s="452"/>
      <c r="F26" s="452"/>
      <c r="G26" s="452"/>
      <c r="H26" s="452"/>
      <c r="I26" s="452"/>
      <c r="J26" s="452"/>
      <c r="K26" s="453"/>
      <c r="L26" s="14"/>
      <c r="N26" s="19"/>
    </row>
    <row r="27" spans="3:14" ht="11.25">
      <c r="C27" s="13" t="s">
        <v>23</v>
      </c>
      <c r="D27" s="16" t="s">
        <v>453</v>
      </c>
      <c r="E27" s="23" t="s">
        <v>24</v>
      </c>
      <c r="F27" s="459"/>
      <c r="G27" s="459"/>
      <c r="H27" s="459"/>
      <c r="I27" s="459"/>
      <c r="J27" s="459"/>
      <c r="K27" s="460"/>
      <c r="L27" s="14"/>
      <c r="N27" s="19"/>
    </row>
    <row r="28" spans="3:14" ht="12" thickBot="1">
      <c r="C28" s="13" t="s">
        <v>25</v>
      </c>
      <c r="D28" s="448" t="s">
        <v>26</v>
      </c>
      <c r="E28" s="449"/>
      <c r="F28" s="449"/>
      <c r="G28" s="449"/>
      <c r="H28" s="449"/>
      <c r="I28" s="449"/>
      <c r="J28" s="449"/>
      <c r="K28" s="45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51" t="s">
        <v>27</v>
      </c>
      <c r="E30" s="452"/>
      <c r="F30" s="452"/>
      <c r="G30" s="452"/>
      <c r="H30" s="452"/>
      <c r="I30" s="452"/>
      <c r="J30" s="452"/>
      <c r="K30" s="453"/>
      <c r="L30" s="14"/>
      <c r="N30" s="19"/>
    </row>
    <row r="31" spans="3:14" ht="12" thickBot="1">
      <c r="C31" s="13"/>
      <c r="D31" s="26" t="s">
        <v>454</v>
      </c>
      <c r="E31" s="27" t="s">
        <v>28</v>
      </c>
      <c r="F31" s="483"/>
      <c r="G31" s="483"/>
      <c r="H31" s="483"/>
      <c r="I31" s="483"/>
      <c r="J31" s="483"/>
      <c r="K31" s="484"/>
      <c r="L31" s="14"/>
      <c r="N31" s="19"/>
    </row>
    <row r="32" spans="3:14" ht="22.5">
      <c r="C32" s="13"/>
      <c r="D32" s="28"/>
      <c r="E32" s="29" t="s">
        <v>29</v>
      </c>
      <c r="F32" s="29" t="s">
        <v>30</v>
      </c>
      <c r="G32" s="30" t="s">
        <v>31</v>
      </c>
      <c r="H32" s="485" t="s">
        <v>386</v>
      </c>
      <c r="I32" s="485"/>
      <c r="J32" s="485"/>
      <c r="K32" s="486"/>
      <c r="L32" s="14"/>
      <c r="N32" s="19"/>
    </row>
    <row r="33" spans="3:14" ht="11.25">
      <c r="C33" s="13" t="s">
        <v>23</v>
      </c>
      <c r="D33" s="16" t="s">
        <v>387</v>
      </c>
      <c r="E33" s="23" t="s">
        <v>388</v>
      </c>
      <c r="F33" s="45"/>
      <c r="G33" s="45"/>
      <c r="H33" s="459"/>
      <c r="I33" s="459"/>
      <c r="J33" s="459"/>
      <c r="K33" s="460"/>
      <c r="L33" s="14"/>
      <c r="N33" s="19"/>
    </row>
    <row r="34" spans="3:14" ht="12" thickBot="1">
      <c r="C34" s="13" t="s">
        <v>25</v>
      </c>
      <c r="D34" s="448" t="s">
        <v>389</v>
      </c>
      <c r="E34" s="449"/>
      <c r="F34" s="449"/>
      <c r="G34" s="449"/>
      <c r="H34" s="449"/>
      <c r="I34" s="449"/>
      <c r="J34" s="449"/>
      <c r="K34" s="45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51" t="s">
        <v>390</v>
      </c>
      <c r="E36" s="452"/>
      <c r="F36" s="452"/>
      <c r="G36" s="452"/>
      <c r="H36" s="452"/>
      <c r="I36" s="452"/>
      <c r="J36" s="452"/>
      <c r="K36" s="453"/>
      <c r="L36" s="14"/>
      <c r="N36" s="19"/>
    </row>
    <row r="37" spans="3:14" ht="24.75" customHeight="1">
      <c r="C37" s="13"/>
      <c r="D37" s="31"/>
      <c r="E37" s="20" t="s">
        <v>391</v>
      </c>
      <c r="F37" s="20" t="s">
        <v>392</v>
      </c>
      <c r="G37" s="20" t="s">
        <v>393</v>
      </c>
      <c r="H37" s="20" t="s">
        <v>394</v>
      </c>
      <c r="I37" s="474" t="s">
        <v>395</v>
      </c>
      <c r="J37" s="475"/>
      <c r="K37" s="476"/>
      <c r="L37" s="14"/>
      <c r="N37" s="19"/>
    </row>
    <row r="38" spans="3:12" ht="11.25">
      <c r="C38" s="13" t="s">
        <v>23</v>
      </c>
      <c r="D38" s="16" t="s">
        <v>396</v>
      </c>
      <c r="E38" s="45"/>
      <c r="F38" s="45"/>
      <c r="G38" s="45"/>
      <c r="H38" s="45"/>
      <c r="I38" s="477"/>
      <c r="J38" s="478"/>
      <c r="K38" s="479"/>
      <c r="L38" s="14"/>
    </row>
    <row r="39" spans="3:14" ht="12" thickBot="1">
      <c r="C39" s="13" t="s">
        <v>25</v>
      </c>
      <c r="D39" s="448" t="s">
        <v>397</v>
      </c>
      <c r="E39" s="449"/>
      <c r="F39" s="449"/>
      <c r="G39" s="449"/>
      <c r="H39" s="449"/>
      <c r="I39" s="449"/>
      <c r="J39" s="449"/>
      <c r="K39" s="450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66" t="s">
        <v>398</v>
      </c>
      <c r="E41" s="467"/>
      <c r="F41" s="467"/>
      <c r="G41" s="467"/>
      <c r="H41" s="467"/>
      <c r="I41" s="467"/>
      <c r="J41" s="467"/>
      <c r="K41" s="468"/>
      <c r="L41" s="14"/>
      <c r="N41" s="19"/>
    </row>
    <row r="42" spans="3:14" ht="22.5">
      <c r="C42" s="13"/>
      <c r="D42" s="16" t="s">
        <v>399</v>
      </c>
      <c r="E42" s="23" t="s">
        <v>400</v>
      </c>
      <c r="F42" s="471"/>
      <c r="G42" s="472"/>
      <c r="H42" s="472"/>
      <c r="I42" s="472"/>
      <c r="J42" s="472"/>
      <c r="K42" s="473"/>
      <c r="L42" s="14"/>
      <c r="N42" s="19"/>
    </row>
    <row r="43" spans="3:14" ht="11.25">
      <c r="C43" s="13"/>
      <c r="D43" s="16" t="s">
        <v>401</v>
      </c>
      <c r="E43" s="23" t="s">
        <v>449</v>
      </c>
      <c r="F43" s="454"/>
      <c r="G43" s="455"/>
      <c r="H43" s="455"/>
      <c r="I43" s="455"/>
      <c r="J43" s="455"/>
      <c r="K43" s="456"/>
      <c r="L43" s="14"/>
      <c r="N43" s="19"/>
    </row>
    <row r="44" spans="3:14" ht="23.25" thickBot="1">
      <c r="C44" s="13"/>
      <c r="D44" s="21" t="s">
        <v>450</v>
      </c>
      <c r="E44" s="24" t="s">
        <v>51</v>
      </c>
      <c r="F44" s="480"/>
      <c r="G44" s="481"/>
      <c r="H44" s="481"/>
      <c r="I44" s="481"/>
      <c r="J44" s="481"/>
      <c r="K44" s="482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51" t="s">
        <v>52</v>
      </c>
      <c r="E46" s="452"/>
      <c r="F46" s="452"/>
      <c r="G46" s="452"/>
      <c r="H46" s="452"/>
      <c r="I46" s="452"/>
      <c r="J46" s="452"/>
      <c r="K46" s="453"/>
      <c r="L46" s="14"/>
      <c r="N46" s="19"/>
    </row>
    <row r="47" spans="3:14" ht="11.25">
      <c r="C47" s="13"/>
      <c r="D47" s="16"/>
      <c r="E47" s="32" t="s">
        <v>53</v>
      </c>
      <c r="F47" s="469" t="s">
        <v>54</v>
      </c>
      <c r="G47" s="469"/>
      <c r="H47" s="469"/>
      <c r="I47" s="469"/>
      <c r="J47" s="469"/>
      <c r="K47" s="470"/>
      <c r="L47" s="14"/>
      <c r="N47" s="19"/>
    </row>
    <row r="48" spans="3:14" ht="11.25">
      <c r="C48" s="13" t="s">
        <v>23</v>
      </c>
      <c r="D48" s="16" t="s">
        <v>55</v>
      </c>
      <c r="E48" s="43"/>
      <c r="F48" s="454"/>
      <c r="G48" s="455"/>
      <c r="H48" s="455"/>
      <c r="I48" s="455"/>
      <c r="J48" s="455"/>
      <c r="K48" s="456"/>
      <c r="L48" s="14"/>
      <c r="N48" s="19"/>
    </row>
    <row r="49" spans="3:14" ht="12" thickBot="1">
      <c r="C49" s="13" t="s">
        <v>25</v>
      </c>
      <c r="D49" s="448" t="s">
        <v>56</v>
      </c>
      <c r="E49" s="449"/>
      <c r="F49" s="449"/>
      <c r="G49" s="449"/>
      <c r="H49" s="449"/>
      <c r="I49" s="449"/>
      <c r="J49" s="449"/>
      <c r="K49" s="450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66" t="s">
        <v>57</v>
      </c>
      <c r="E51" s="467"/>
      <c r="F51" s="467"/>
      <c r="G51" s="467"/>
      <c r="H51" s="467"/>
      <c r="I51" s="467"/>
      <c r="J51" s="467"/>
      <c r="K51" s="468"/>
      <c r="L51" s="14"/>
      <c r="N51" s="19"/>
    </row>
    <row r="52" spans="3:14" ht="52.5" customHeight="1">
      <c r="C52" s="13"/>
      <c r="D52" s="16" t="s">
        <v>58</v>
      </c>
      <c r="E52" s="23" t="s">
        <v>59</v>
      </c>
      <c r="F52" s="464"/>
      <c r="G52" s="464"/>
      <c r="H52" s="464"/>
      <c r="I52" s="464"/>
      <c r="J52" s="464"/>
      <c r="K52" s="465"/>
      <c r="L52" s="14"/>
      <c r="N52" s="19"/>
    </row>
    <row r="53" spans="3:14" ht="11.25">
      <c r="C53" s="13"/>
      <c r="D53" s="16" t="s">
        <v>60</v>
      </c>
      <c r="E53" s="23" t="s">
        <v>61</v>
      </c>
      <c r="F53" s="461"/>
      <c r="G53" s="462"/>
      <c r="H53" s="462"/>
      <c r="I53" s="462"/>
      <c r="J53" s="462"/>
      <c r="K53" s="463"/>
      <c r="L53" s="14"/>
      <c r="N53" s="19"/>
    </row>
    <row r="54" spans="3:14" ht="11.25">
      <c r="C54" s="13"/>
      <c r="D54" s="16" t="s">
        <v>62</v>
      </c>
      <c r="E54" s="23" t="s">
        <v>63</v>
      </c>
      <c r="F54" s="459"/>
      <c r="G54" s="459"/>
      <c r="H54" s="459"/>
      <c r="I54" s="459"/>
      <c r="J54" s="459"/>
      <c r="K54" s="460"/>
      <c r="L54" s="14"/>
      <c r="N54" s="19"/>
    </row>
    <row r="55" spans="3:12" ht="23.25" thickBot="1">
      <c r="C55" s="13"/>
      <c r="D55" s="21" t="s">
        <v>64</v>
      </c>
      <c r="E55" s="24" t="s">
        <v>65</v>
      </c>
      <c r="F55" s="457"/>
      <c r="G55" s="457"/>
      <c r="H55" s="457"/>
      <c r="I55" s="457"/>
      <c r="J55" s="457"/>
      <c r="K55" s="458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formatColumns="0" formatRows="0"/>
  <mergeCells count="44"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D49:K49"/>
    <mergeCell ref="D46:K46"/>
    <mergeCell ref="F48:K48"/>
    <mergeCell ref="F55:K55"/>
    <mergeCell ref="F54:K54"/>
    <mergeCell ref="F53:K53"/>
    <mergeCell ref="F52:K52"/>
    <mergeCell ref="D51:K5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2" customWidth="1"/>
    <col min="2" max="2" width="23.8515625" style="222" customWidth="1"/>
    <col min="3" max="3" width="99.421875" style="222" customWidth="1"/>
    <col min="4" max="4" width="20.7109375" style="222" customWidth="1"/>
    <col min="5" max="16384" width="9.140625" style="222" customWidth="1"/>
  </cols>
  <sheetData>
    <row r="1" s="221" customFormat="1" ht="12" thickBot="1"/>
    <row r="2" spans="2:4" ht="24.75" customHeight="1" thickBot="1">
      <c r="B2" s="200" t="s">
        <v>391</v>
      </c>
      <c r="C2" s="201" t="s">
        <v>277</v>
      </c>
      <c r="D2" s="202" t="s">
        <v>455</v>
      </c>
    </row>
    <row r="3" spans="2:4" ht="26.25" customHeight="1">
      <c r="B3" s="223" t="s">
        <v>489</v>
      </c>
      <c r="C3" s="224" t="str">
        <f>'ХВС цены'!E9</f>
        <v>Информация о ценах (тарифах) на регулируемые товары и услуги и надбавках к этим ценам (тарифам) *</v>
      </c>
      <c r="D3" s="203" t="s">
        <v>278</v>
      </c>
    </row>
    <row r="4" spans="2:4" ht="26.25" customHeight="1">
      <c r="B4" s="225" t="s">
        <v>490</v>
      </c>
      <c r="C4" s="226" t="str">
        <f>'ХВС цены (2)'!E9</f>
        <v>Информация о ценах (тарифах) на регулируемые товары и услуги и надбавках к этим ценам (тарифам)*</v>
      </c>
      <c r="D4" s="203" t="s">
        <v>278</v>
      </c>
    </row>
    <row r="5" spans="2:4" ht="26.25" customHeight="1" thickBot="1">
      <c r="B5" s="352" t="s">
        <v>395</v>
      </c>
      <c r="C5" s="353" t="str">
        <f>Комментарии!E8</f>
        <v>КОММЕНТАРИИ</v>
      </c>
      <c r="D5" s="204" t="s">
        <v>278</v>
      </c>
    </row>
    <row r="9" ht="11.25">
      <c r="C9" s="227"/>
    </row>
    <row r="14" ht="11.25">
      <c r="C14" s="228"/>
    </row>
    <row r="15" ht="11.25">
      <c r="C15" s="228"/>
    </row>
    <row r="16" ht="11.25">
      <c r="C16" s="228"/>
    </row>
    <row r="17" ht="11.25">
      <c r="C17" s="228"/>
    </row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2"/>
  <sheetViews>
    <sheetView showGridLines="0" zoomScalePageLayoutView="0" workbookViewId="0" topLeftCell="D7">
      <selection activeCell="W17" sqref="W17"/>
    </sheetView>
  </sheetViews>
  <sheetFormatPr defaultColWidth="9.140625" defaultRowHeight="11.25"/>
  <cols>
    <col min="1" max="3" width="0" style="234" hidden="1" customWidth="1"/>
    <col min="4" max="4" width="18.28125" style="234" customWidth="1"/>
    <col min="5" max="5" width="7.140625" style="279" customWidth="1"/>
    <col min="6" max="6" width="42.57421875" style="234" customWidth="1"/>
    <col min="7" max="7" width="20.7109375" style="234" customWidth="1"/>
    <col min="8" max="8" width="18.7109375" style="234" hidden="1" customWidth="1"/>
    <col min="9" max="9" width="30.7109375" style="234" hidden="1" customWidth="1"/>
    <col min="10" max="10" width="18.421875" style="234" customWidth="1"/>
    <col min="11" max="11" width="22.8515625" style="234" hidden="1" customWidth="1"/>
    <col min="12" max="12" width="30.00390625" style="234" hidden="1" customWidth="1"/>
    <col min="13" max="13" width="27.28125" style="234" customWidth="1"/>
    <col min="14" max="14" width="21.00390625" style="234" hidden="1" customWidth="1"/>
    <col min="15" max="15" width="31.00390625" style="234" hidden="1" customWidth="1"/>
    <col min="16" max="16" width="23.140625" style="234" customWidth="1"/>
    <col min="17" max="17" width="21.8515625" style="234" hidden="1" customWidth="1"/>
    <col min="18" max="18" width="25.140625" style="234" hidden="1" customWidth="1"/>
    <col min="19" max="19" width="15.140625" style="234" customWidth="1"/>
    <col min="20" max="20" width="21.00390625" style="234" customWidth="1"/>
    <col min="21" max="21" width="17.8515625" style="234" customWidth="1"/>
    <col min="22" max="22" width="20.8515625" style="234" customWidth="1"/>
    <col min="23" max="23" width="19.28125" style="234" customWidth="1"/>
    <col min="24" max="24" width="21.421875" style="234" customWidth="1"/>
    <col min="25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5"/>
      <c r="E8" s="336"/>
      <c r="F8" s="337" t="s">
        <v>126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9"/>
      <c r="Y8" s="340"/>
      <c r="Z8" s="232"/>
      <c r="AA8" s="232"/>
      <c r="AB8" s="232"/>
      <c r="AC8" s="232"/>
      <c r="AD8" s="232"/>
      <c r="AE8" s="232"/>
      <c r="AF8" s="232"/>
      <c r="AG8" s="232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</row>
    <row r="9" spans="4:41" ht="38.25" customHeight="1" thickBot="1">
      <c r="D9" s="235"/>
      <c r="E9" s="429" t="s">
        <v>483</v>
      </c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1"/>
      <c r="Y9" s="355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8"/>
      <c r="Y10" s="231"/>
      <c r="Z10" s="232"/>
      <c r="AA10" s="232"/>
      <c r="AB10" s="232"/>
      <c r="AC10" s="232"/>
      <c r="AD10" s="232"/>
      <c r="AE10" s="232"/>
      <c r="AF10" s="232"/>
      <c r="AG10" s="232"/>
      <c r="AH10" s="237"/>
      <c r="AI10" s="237"/>
      <c r="AJ10" s="237"/>
      <c r="AK10" s="237"/>
      <c r="AL10" s="237"/>
      <c r="AM10" s="237"/>
      <c r="AN10" s="237"/>
      <c r="AO10" s="237"/>
    </row>
    <row r="11" spans="4:41" ht="32.25" customHeight="1">
      <c r="D11" s="235"/>
      <c r="E11" s="432" t="s">
        <v>459</v>
      </c>
      <c r="F11" s="412" t="s">
        <v>250</v>
      </c>
      <c r="G11" s="357" t="s">
        <v>460</v>
      </c>
      <c r="H11" s="427" t="s">
        <v>460</v>
      </c>
      <c r="I11" s="428"/>
      <c r="J11" s="358" t="s">
        <v>461</v>
      </c>
      <c r="K11" s="416" t="s">
        <v>461</v>
      </c>
      <c r="L11" s="417"/>
      <c r="M11" s="358" t="s">
        <v>462</v>
      </c>
      <c r="N11" s="416" t="s">
        <v>462</v>
      </c>
      <c r="O11" s="417"/>
      <c r="P11" s="358" t="s">
        <v>298</v>
      </c>
      <c r="Q11" s="416" t="s">
        <v>298</v>
      </c>
      <c r="R11" s="417"/>
      <c r="S11" s="412" t="s">
        <v>463</v>
      </c>
      <c r="T11" s="412" t="s">
        <v>464</v>
      </c>
      <c r="U11" s="412" t="s">
        <v>465</v>
      </c>
      <c r="V11" s="412" t="s">
        <v>466</v>
      </c>
      <c r="W11" s="421" t="s">
        <v>467</v>
      </c>
      <c r="X11" s="424" t="s">
        <v>468</v>
      </c>
      <c r="Y11" s="231"/>
      <c r="Z11" s="232"/>
      <c r="AA11" s="232"/>
      <c r="AB11" s="232"/>
      <c r="AC11" s="232"/>
      <c r="AD11" s="232"/>
      <c r="AE11" s="232"/>
      <c r="AF11" s="232"/>
      <c r="AG11" s="232"/>
      <c r="AH11" s="237"/>
      <c r="AI11" s="237"/>
      <c r="AJ11" s="237"/>
      <c r="AK11" s="237"/>
      <c r="AL11" s="237"/>
      <c r="AM11" s="237"/>
      <c r="AN11" s="237"/>
      <c r="AO11" s="237"/>
    </row>
    <row r="12" spans="4:41" ht="18.75" customHeight="1">
      <c r="D12" s="235"/>
      <c r="E12" s="433"/>
      <c r="F12" s="413"/>
      <c r="G12" s="415" t="s">
        <v>469</v>
      </c>
      <c r="H12" s="415" t="s">
        <v>470</v>
      </c>
      <c r="I12" s="415"/>
      <c r="J12" s="415" t="s">
        <v>469</v>
      </c>
      <c r="K12" s="415" t="s">
        <v>470</v>
      </c>
      <c r="L12" s="415"/>
      <c r="M12" s="415" t="s">
        <v>469</v>
      </c>
      <c r="N12" s="415" t="s">
        <v>470</v>
      </c>
      <c r="O12" s="415"/>
      <c r="P12" s="415" t="s">
        <v>469</v>
      </c>
      <c r="Q12" s="415" t="s">
        <v>470</v>
      </c>
      <c r="R12" s="415"/>
      <c r="S12" s="413"/>
      <c r="T12" s="413"/>
      <c r="U12" s="413"/>
      <c r="V12" s="413"/>
      <c r="W12" s="422"/>
      <c r="X12" s="425"/>
      <c r="Y12" s="231"/>
      <c r="Z12" s="232"/>
      <c r="AA12" s="232"/>
      <c r="AB12" s="232"/>
      <c r="AC12" s="232"/>
      <c r="AD12" s="232"/>
      <c r="AE12" s="232"/>
      <c r="AF12" s="232"/>
      <c r="AG12" s="232"/>
      <c r="AH12" s="237"/>
      <c r="AI12" s="237"/>
      <c r="AJ12" s="237"/>
      <c r="AK12" s="237"/>
      <c r="AL12" s="237"/>
      <c r="AM12" s="237"/>
      <c r="AN12" s="237"/>
      <c r="AO12" s="237"/>
    </row>
    <row r="13" spans="4:41" ht="57.75" customHeight="1" thickBot="1">
      <c r="D13" s="235"/>
      <c r="E13" s="434"/>
      <c r="F13" s="414"/>
      <c r="G13" s="420"/>
      <c r="H13" s="240" t="s">
        <v>471</v>
      </c>
      <c r="I13" s="240" t="s">
        <v>472</v>
      </c>
      <c r="J13" s="420"/>
      <c r="K13" s="240" t="s">
        <v>471</v>
      </c>
      <c r="L13" s="240" t="s">
        <v>472</v>
      </c>
      <c r="M13" s="420"/>
      <c r="N13" s="240" t="s">
        <v>471</v>
      </c>
      <c r="O13" s="240" t="s">
        <v>472</v>
      </c>
      <c r="P13" s="420"/>
      <c r="Q13" s="240" t="s">
        <v>471</v>
      </c>
      <c r="R13" s="240" t="s">
        <v>472</v>
      </c>
      <c r="S13" s="414"/>
      <c r="T13" s="414"/>
      <c r="U13" s="414"/>
      <c r="V13" s="414"/>
      <c r="W13" s="423"/>
      <c r="X13" s="426"/>
      <c r="Y13" s="231"/>
      <c r="Z13" s="232"/>
      <c r="AA13" s="232"/>
      <c r="AB13" s="232"/>
      <c r="AC13" s="232"/>
      <c r="AD13" s="232"/>
      <c r="AE13" s="232"/>
      <c r="AF13" s="232"/>
      <c r="AG13" s="232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349">
        <v>2</v>
      </c>
      <c r="H14" s="242">
        <f>G14+1</f>
        <v>3</v>
      </c>
      <c r="I14" s="349" t="s">
        <v>260</v>
      </c>
      <c r="J14" s="242">
        <v>5</v>
      </c>
      <c r="K14" s="349" t="s">
        <v>252</v>
      </c>
      <c r="L14" s="242">
        <v>7</v>
      </c>
      <c r="M14" s="349" t="s">
        <v>261</v>
      </c>
      <c r="N14" s="242">
        <v>9</v>
      </c>
      <c r="O14" s="349" t="s">
        <v>262</v>
      </c>
      <c r="P14" s="242">
        <v>11</v>
      </c>
      <c r="Q14" s="349" t="s">
        <v>263</v>
      </c>
      <c r="R14" s="242">
        <v>13</v>
      </c>
      <c r="S14" s="349" t="s">
        <v>264</v>
      </c>
      <c r="T14" s="242">
        <v>15</v>
      </c>
      <c r="U14" s="349" t="s">
        <v>293</v>
      </c>
      <c r="V14" s="242">
        <v>17</v>
      </c>
      <c r="W14" s="349" t="s">
        <v>297</v>
      </c>
      <c r="X14" s="350">
        <f>W14+1</f>
        <v>19</v>
      </c>
      <c r="Y14" s="231"/>
      <c r="Z14" s="232"/>
      <c r="AA14" s="232"/>
      <c r="AB14" s="232"/>
      <c r="AC14" s="232"/>
      <c r="AD14" s="232"/>
      <c r="AE14" s="232"/>
      <c r="AF14" s="232"/>
      <c r="AG14" s="232"/>
      <c r="AH14" s="237"/>
      <c r="AI14" s="237"/>
      <c r="AJ14" s="237"/>
      <c r="AK14" s="237"/>
      <c r="AL14" s="237"/>
      <c r="AM14" s="237"/>
      <c r="AN14" s="237"/>
      <c r="AO14" s="237"/>
    </row>
    <row r="15" spans="4:41" s="255" customFormat="1" ht="33.75">
      <c r="D15" s="243" t="s">
        <v>23</v>
      </c>
      <c r="E15" s="244" t="s">
        <v>254</v>
      </c>
      <c r="F15" s="245" t="s">
        <v>473</v>
      </c>
      <c r="G15" s="246"/>
      <c r="H15" s="361"/>
      <c r="I15" s="361"/>
      <c r="J15" s="246"/>
      <c r="K15" s="361"/>
      <c r="L15" s="361"/>
      <c r="M15" s="246"/>
      <c r="N15" s="361"/>
      <c r="O15" s="361"/>
      <c r="P15" s="246">
        <v>26.37</v>
      </c>
      <c r="Q15" s="362"/>
      <c r="R15" s="362"/>
      <c r="S15" s="247">
        <v>40909</v>
      </c>
      <c r="T15" s="247">
        <v>41090</v>
      </c>
      <c r="U15" s="248" t="s">
        <v>1084</v>
      </c>
      <c r="V15" s="249" t="s">
        <v>1083</v>
      </c>
      <c r="W15" s="250" t="s">
        <v>1085</v>
      </c>
      <c r="X15" s="251"/>
      <c r="Y15" s="252"/>
      <c r="Z15" s="253"/>
      <c r="AA15" s="253"/>
      <c r="AB15" s="253"/>
      <c r="AC15" s="253"/>
      <c r="AD15" s="253"/>
      <c r="AE15" s="253"/>
      <c r="AF15" s="253"/>
      <c r="AG15" s="253"/>
      <c r="AH15" s="254"/>
      <c r="AI15" s="254"/>
      <c r="AJ15" s="254"/>
      <c r="AK15" s="254"/>
      <c r="AL15" s="254"/>
      <c r="AM15" s="254"/>
      <c r="AN15" s="254"/>
      <c r="AO15" s="254"/>
    </row>
    <row r="16" spans="4:41" s="255" customFormat="1" ht="33.75">
      <c r="D16" s="496" t="s">
        <v>1086</v>
      </c>
      <c r="E16" s="341" t="s">
        <v>256</v>
      </c>
      <c r="F16" s="497" t="s">
        <v>473</v>
      </c>
      <c r="G16" s="342"/>
      <c r="H16" s="360"/>
      <c r="I16" s="360"/>
      <c r="J16" s="342"/>
      <c r="K16" s="360"/>
      <c r="L16" s="360"/>
      <c r="M16" s="342"/>
      <c r="N16" s="360"/>
      <c r="O16" s="360"/>
      <c r="P16" s="342">
        <v>27.95</v>
      </c>
      <c r="Q16" s="359"/>
      <c r="R16" s="359"/>
      <c r="S16" s="247">
        <v>41091</v>
      </c>
      <c r="T16" s="247">
        <v>41152</v>
      </c>
      <c r="U16" s="248" t="s">
        <v>1084</v>
      </c>
      <c r="V16" s="249" t="s">
        <v>1083</v>
      </c>
      <c r="W16" s="250" t="s">
        <v>1085</v>
      </c>
      <c r="X16" s="251"/>
      <c r="Y16" s="252"/>
      <c r="Z16" s="253"/>
      <c r="AA16" s="253"/>
      <c r="AB16" s="253"/>
      <c r="AC16" s="253"/>
      <c r="AD16" s="253"/>
      <c r="AE16" s="253"/>
      <c r="AF16" s="253"/>
      <c r="AG16" s="253"/>
      <c r="AH16" s="254"/>
      <c r="AI16" s="254"/>
      <c r="AJ16" s="254"/>
      <c r="AK16" s="254"/>
      <c r="AL16" s="254"/>
      <c r="AM16" s="254"/>
      <c r="AN16" s="254"/>
      <c r="AO16" s="254"/>
    </row>
    <row r="17" spans="4:41" s="255" customFormat="1" ht="33.75">
      <c r="D17" s="496" t="s">
        <v>1086</v>
      </c>
      <c r="E17" s="341" t="s">
        <v>257</v>
      </c>
      <c r="F17" s="497" t="s">
        <v>473</v>
      </c>
      <c r="G17" s="342"/>
      <c r="H17" s="360"/>
      <c r="I17" s="360"/>
      <c r="J17" s="342"/>
      <c r="K17" s="360"/>
      <c r="L17" s="360"/>
      <c r="M17" s="342"/>
      <c r="N17" s="360"/>
      <c r="O17" s="360"/>
      <c r="P17" s="342">
        <v>29.48</v>
      </c>
      <c r="Q17" s="359"/>
      <c r="R17" s="359"/>
      <c r="S17" s="247">
        <v>41122</v>
      </c>
      <c r="T17" s="247">
        <v>41274</v>
      </c>
      <c r="U17" s="248" t="s">
        <v>1084</v>
      </c>
      <c r="V17" s="249" t="s">
        <v>1083</v>
      </c>
      <c r="W17" s="250" t="s">
        <v>1085</v>
      </c>
      <c r="X17" s="251"/>
      <c r="Y17" s="252"/>
      <c r="Z17" s="253"/>
      <c r="AA17" s="253"/>
      <c r="AB17" s="253"/>
      <c r="AC17" s="253"/>
      <c r="AD17" s="253"/>
      <c r="AE17" s="253"/>
      <c r="AF17" s="253"/>
      <c r="AG17" s="253"/>
      <c r="AH17" s="254"/>
      <c r="AI17" s="254"/>
      <c r="AJ17" s="254"/>
      <c r="AK17" s="254"/>
      <c r="AL17" s="254"/>
      <c r="AM17" s="254"/>
      <c r="AN17" s="254"/>
      <c r="AO17" s="254"/>
    </row>
    <row r="18" spans="1:28" ht="12" thickBot="1">
      <c r="A18" s="255"/>
      <c r="B18" s="255"/>
      <c r="C18" s="255"/>
      <c r="D18" s="256" t="s">
        <v>25</v>
      </c>
      <c r="E18" s="257"/>
      <c r="F18" s="258" t="s">
        <v>259</v>
      </c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60"/>
      <c r="Y18" s="261"/>
      <c r="Z18" s="237"/>
      <c r="AA18" s="237"/>
      <c r="AB18" s="237"/>
    </row>
    <row r="19" spans="1:28" s="266" customFormat="1" ht="11.25">
      <c r="A19" s="255"/>
      <c r="B19" s="255"/>
      <c r="C19" s="255"/>
      <c r="D19" s="256"/>
      <c r="E19" s="262"/>
      <c r="F19" s="263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4"/>
      <c r="Z19" s="265"/>
      <c r="AA19" s="265"/>
      <c r="AB19" s="265"/>
    </row>
    <row r="20" spans="4:25" s="255" customFormat="1" ht="11.25">
      <c r="D20" s="267"/>
      <c r="E20" s="418" t="s">
        <v>253</v>
      </c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9"/>
    </row>
    <row r="21" spans="1:25" s="266" customFormat="1" ht="11.25">
      <c r="A21" s="255"/>
      <c r="B21" s="255"/>
      <c r="C21" s="255"/>
      <c r="D21" s="270"/>
      <c r="E21" s="271"/>
      <c r="F21" s="356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3"/>
      <c r="Y21" s="274"/>
    </row>
    <row r="22" spans="4:24" ht="11.25">
      <c r="D22" s="275"/>
      <c r="E22" s="276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8"/>
    </row>
  </sheetData>
  <sheetProtection password="FA9C" sheet="1" objects="1" scenarios="1" formatColumns="0" formatRows="0"/>
  <mergeCells count="22">
    <mergeCell ref="T11:T13"/>
    <mergeCell ref="Q12:R12"/>
    <mergeCell ref="K11:L11"/>
    <mergeCell ref="H11:I11"/>
    <mergeCell ref="N12:O12"/>
    <mergeCell ref="J12:J13"/>
    <mergeCell ref="E9:X9"/>
    <mergeCell ref="E11:E13"/>
    <mergeCell ref="F11:F13"/>
    <mergeCell ref="G12:G13"/>
    <mergeCell ref="K12:L12"/>
    <mergeCell ref="M12:M13"/>
    <mergeCell ref="S11:S13"/>
    <mergeCell ref="H12:I12"/>
    <mergeCell ref="Q11:R11"/>
    <mergeCell ref="N11:O11"/>
    <mergeCell ref="E20:Y20"/>
    <mergeCell ref="P12:P13"/>
    <mergeCell ref="W11:W13"/>
    <mergeCell ref="X11:X13"/>
    <mergeCell ref="U11:U13"/>
    <mergeCell ref="V11:V13"/>
  </mergeCells>
  <dataValidations count="1">
    <dataValidation type="date" allowBlank="1" showInputMessage="1" showErrorMessage="1" sqref="S15:T17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8" location="'ХВС цены'!A1" display="Добавить запись"/>
    <hyperlink ref="D18" location="'ГВС цены'!A1" display="Удалить строку"/>
    <hyperlink ref="D16" location="'ХВС цены'!$A$1" tooltip="Удалить запись" display="Удалить запись"/>
    <hyperlink ref="D17" location="'ХВС цены'!$A$1" tooltip="Удалить запись" display="Удалить запись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J22" sqref="J22"/>
    </sheetView>
  </sheetViews>
  <sheetFormatPr defaultColWidth="9.140625" defaultRowHeight="11.25"/>
  <cols>
    <col min="1" max="3" width="0" style="234" hidden="1" customWidth="1"/>
    <col min="4" max="5" width="9.140625" style="234" customWidth="1"/>
    <col min="6" max="6" width="38.28125" style="234" customWidth="1"/>
    <col min="7" max="7" width="15.00390625" style="234" customWidth="1"/>
    <col min="8" max="8" width="19.421875" style="234" customWidth="1"/>
    <col min="9" max="9" width="13.57421875" style="234" customWidth="1"/>
    <col min="10" max="10" width="18.00390625" style="234" customWidth="1"/>
    <col min="11" max="11" width="21.421875" style="234" customWidth="1"/>
    <col min="12" max="12" width="29.140625" style="234" customWidth="1"/>
    <col min="13" max="13" width="21.00390625" style="234" customWidth="1"/>
    <col min="14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5"/>
      <c r="E8" s="339"/>
      <c r="F8" s="338" t="s">
        <v>126</v>
      </c>
      <c r="G8" s="338"/>
      <c r="H8" s="338"/>
      <c r="I8" s="339"/>
      <c r="J8" s="339"/>
      <c r="K8" s="339"/>
      <c r="L8" s="339"/>
      <c r="M8" s="339"/>
      <c r="N8" s="340"/>
      <c r="O8" s="232"/>
      <c r="P8" s="232"/>
      <c r="Q8" s="232"/>
      <c r="R8" s="232"/>
      <c r="S8" s="232"/>
      <c r="T8" s="232"/>
      <c r="U8" s="232"/>
      <c r="V8" s="232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</row>
    <row r="9" spans="4:30" ht="35.25" customHeight="1" thickBot="1">
      <c r="D9" s="235"/>
      <c r="E9" s="429" t="s">
        <v>484</v>
      </c>
      <c r="F9" s="430"/>
      <c r="G9" s="430"/>
      <c r="H9" s="430"/>
      <c r="I9" s="430"/>
      <c r="J9" s="430"/>
      <c r="K9" s="430"/>
      <c r="L9" s="430"/>
      <c r="M9" s="431"/>
      <c r="N9" s="355"/>
      <c r="O9" s="236"/>
      <c r="P9" s="236"/>
      <c r="Q9" s="236"/>
      <c r="R9" s="236"/>
      <c r="S9" s="236"/>
      <c r="T9" s="236"/>
      <c r="U9" s="236"/>
      <c r="V9" s="236"/>
      <c r="W9" s="237"/>
      <c r="X9" s="237"/>
      <c r="Y9" s="237"/>
      <c r="Z9" s="237"/>
      <c r="AA9" s="237"/>
      <c r="AB9" s="237"/>
      <c r="AC9" s="237"/>
      <c r="AD9" s="237"/>
    </row>
    <row r="10" spans="4:30" ht="12" thickBot="1">
      <c r="D10" s="235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32"/>
      <c r="P10" s="232"/>
      <c r="Q10" s="232"/>
      <c r="R10" s="232"/>
      <c r="S10" s="232"/>
      <c r="T10" s="232"/>
      <c r="U10" s="232"/>
      <c r="V10" s="232"/>
      <c r="W10" s="237"/>
      <c r="X10" s="237"/>
      <c r="Y10" s="237"/>
      <c r="Z10" s="237"/>
      <c r="AA10" s="237"/>
      <c r="AB10" s="237"/>
      <c r="AC10" s="237"/>
      <c r="AD10" s="237"/>
    </row>
    <row r="11" spans="4:14" ht="44.25" customHeight="1" thickBot="1">
      <c r="D11" s="280"/>
      <c r="E11" s="281" t="s">
        <v>459</v>
      </c>
      <c r="F11" s="239" t="s">
        <v>250</v>
      </c>
      <c r="G11" s="239" t="s">
        <v>426</v>
      </c>
      <c r="H11" s="239" t="s">
        <v>251</v>
      </c>
      <c r="I11" s="282" t="s">
        <v>463</v>
      </c>
      <c r="J11" s="239" t="s">
        <v>464</v>
      </c>
      <c r="K11" s="239" t="s">
        <v>465</v>
      </c>
      <c r="L11" s="239" t="s">
        <v>466</v>
      </c>
      <c r="M11" s="283" t="s">
        <v>467</v>
      </c>
      <c r="N11" s="284"/>
    </row>
    <row r="12" spans="4:14" ht="12" thickBot="1">
      <c r="D12" s="285"/>
      <c r="E12" s="286">
        <v>1</v>
      </c>
      <c r="F12" s="287">
        <v>2</v>
      </c>
      <c r="G12" s="287">
        <v>3</v>
      </c>
      <c r="H12" s="287">
        <v>4</v>
      </c>
      <c r="I12" s="287">
        <v>5</v>
      </c>
      <c r="J12" s="287">
        <v>6</v>
      </c>
      <c r="K12" s="287">
        <v>7</v>
      </c>
      <c r="L12" s="287">
        <v>8</v>
      </c>
      <c r="M12" s="288">
        <v>9</v>
      </c>
      <c r="N12" s="284"/>
    </row>
    <row r="13" spans="4:16" ht="38.25" customHeight="1">
      <c r="D13" s="285"/>
      <c r="E13" s="289" t="s">
        <v>254</v>
      </c>
      <c r="F13" s="290" t="s">
        <v>474</v>
      </c>
      <c r="G13" s="291" t="s">
        <v>475</v>
      </c>
      <c r="H13" s="292">
        <v>0</v>
      </c>
      <c r="I13" s="293"/>
      <c r="J13" s="294"/>
      <c r="K13" s="295"/>
      <c r="L13" s="296"/>
      <c r="M13" s="297"/>
      <c r="N13" s="284"/>
      <c r="P13" s="298">
        <f>SUM(P14:P16)</f>
        <v>3</v>
      </c>
    </row>
    <row r="14" spans="4:16" ht="21.75" customHeight="1">
      <c r="D14" s="285"/>
      <c r="E14" s="299" t="s">
        <v>361</v>
      </c>
      <c r="F14" s="300" t="s">
        <v>476</v>
      </c>
      <c r="G14" s="301" t="s">
        <v>475</v>
      </c>
      <c r="H14" s="302">
        <v>0</v>
      </c>
      <c r="I14" s="303"/>
      <c r="J14" s="304"/>
      <c r="K14" s="305"/>
      <c r="L14" s="306"/>
      <c r="M14" s="307"/>
      <c r="N14" s="284"/>
      <c r="P14" s="298">
        <f>IF(H14="",0,1)</f>
        <v>1</v>
      </c>
    </row>
    <row r="15" spans="4:16" ht="21.75" customHeight="1">
      <c r="D15" s="285"/>
      <c r="E15" s="299" t="s">
        <v>365</v>
      </c>
      <c r="F15" s="300" t="s">
        <v>477</v>
      </c>
      <c r="G15" s="301" t="s">
        <v>475</v>
      </c>
      <c r="H15" s="302">
        <v>0</v>
      </c>
      <c r="I15" s="308"/>
      <c r="J15" s="309"/>
      <c r="K15" s="310"/>
      <c r="L15" s="311"/>
      <c r="M15" s="312"/>
      <c r="N15" s="284"/>
      <c r="P15" s="298">
        <f>IF(H15="",0,1)</f>
        <v>1</v>
      </c>
    </row>
    <row r="16" spans="4:16" ht="26.25" customHeight="1">
      <c r="D16" s="285"/>
      <c r="E16" s="299" t="s">
        <v>370</v>
      </c>
      <c r="F16" s="300" t="s">
        <v>478</v>
      </c>
      <c r="G16" s="301" t="s">
        <v>475</v>
      </c>
      <c r="H16" s="302">
        <v>0</v>
      </c>
      <c r="I16" s="308"/>
      <c r="J16" s="309"/>
      <c r="K16" s="310"/>
      <c r="L16" s="311"/>
      <c r="M16" s="312"/>
      <c r="N16" s="284"/>
      <c r="P16" s="298">
        <f>IF(H16="",0,1)</f>
        <v>1</v>
      </c>
    </row>
    <row r="17" spans="4:14" ht="54" customHeight="1">
      <c r="D17" s="285"/>
      <c r="E17" s="313" t="s">
        <v>256</v>
      </c>
      <c r="F17" s="290" t="s">
        <v>479</v>
      </c>
      <c r="G17" s="301" t="s">
        <v>475</v>
      </c>
      <c r="H17" s="302">
        <v>0</v>
      </c>
      <c r="I17" s="308"/>
      <c r="J17" s="309"/>
      <c r="K17" s="310"/>
      <c r="L17" s="311"/>
      <c r="M17" s="312"/>
      <c r="N17" s="284"/>
    </row>
    <row r="18" spans="4:14" ht="27.75" customHeight="1">
      <c r="D18" s="285"/>
      <c r="E18" s="313" t="s">
        <v>402</v>
      </c>
      <c r="F18" s="300" t="s">
        <v>477</v>
      </c>
      <c r="G18" s="301" t="s">
        <v>475</v>
      </c>
      <c r="H18" s="302">
        <v>0</v>
      </c>
      <c r="I18" s="308"/>
      <c r="J18" s="309"/>
      <c r="K18" s="310"/>
      <c r="L18" s="311"/>
      <c r="M18" s="312"/>
      <c r="N18" s="284"/>
    </row>
    <row r="19" spans="4:14" ht="24" customHeight="1">
      <c r="D19" s="285"/>
      <c r="E19" s="313" t="s">
        <v>403</v>
      </c>
      <c r="F19" s="300" t="s">
        <v>478</v>
      </c>
      <c r="G19" s="301" t="s">
        <v>475</v>
      </c>
      <c r="H19" s="302">
        <v>0</v>
      </c>
      <c r="I19" s="308"/>
      <c r="J19" s="309"/>
      <c r="K19" s="310"/>
      <c r="L19" s="311"/>
      <c r="M19" s="312"/>
      <c r="N19" s="284"/>
    </row>
    <row r="20" spans="4:14" ht="45">
      <c r="D20" s="285"/>
      <c r="E20" s="313" t="s">
        <v>257</v>
      </c>
      <c r="F20" s="290" t="s">
        <v>480</v>
      </c>
      <c r="G20" s="301" t="s">
        <v>481</v>
      </c>
      <c r="H20" s="302">
        <v>0</v>
      </c>
      <c r="I20" s="308"/>
      <c r="J20" s="309"/>
      <c r="K20" s="310"/>
      <c r="L20" s="311"/>
      <c r="M20" s="312"/>
      <c r="N20" s="284"/>
    </row>
    <row r="21" spans="4:14" ht="22.5" customHeight="1">
      <c r="D21" s="285"/>
      <c r="E21" s="313" t="s">
        <v>453</v>
      </c>
      <c r="F21" s="300" t="s">
        <v>477</v>
      </c>
      <c r="G21" s="301" t="s">
        <v>481</v>
      </c>
      <c r="H21" s="302">
        <v>0</v>
      </c>
      <c r="I21" s="308"/>
      <c r="J21" s="309"/>
      <c r="K21" s="310"/>
      <c r="L21" s="311"/>
      <c r="M21" s="312"/>
      <c r="N21" s="284"/>
    </row>
    <row r="22" spans="4:14" ht="20.25" customHeight="1">
      <c r="D22" s="285"/>
      <c r="E22" s="313" t="s">
        <v>258</v>
      </c>
      <c r="F22" s="300" t="s">
        <v>478</v>
      </c>
      <c r="G22" s="301" t="s">
        <v>481</v>
      </c>
      <c r="H22" s="302">
        <v>0</v>
      </c>
      <c r="I22" s="308"/>
      <c r="J22" s="309"/>
      <c r="K22" s="310"/>
      <c r="L22" s="311"/>
      <c r="M22" s="312"/>
      <c r="N22" s="284"/>
    </row>
    <row r="23" spans="4:14" ht="33.75">
      <c r="D23" s="285"/>
      <c r="E23" s="313" t="s">
        <v>260</v>
      </c>
      <c r="F23" s="348" t="s">
        <v>482</v>
      </c>
      <c r="G23" s="301" t="s">
        <v>481</v>
      </c>
      <c r="H23" s="302">
        <v>0</v>
      </c>
      <c r="I23" s="308"/>
      <c r="J23" s="309"/>
      <c r="K23" s="310"/>
      <c r="L23" s="311"/>
      <c r="M23" s="312"/>
      <c r="N23" s="284"/>
    </row>
    <row r="24" spans="4:14" ht="18.75" customHeight="1">
      <c r="D24" s="285"/>
      <c r="E24" s="313" t="s">
        <v>454</v>
      </c>
      <c r="F24" s="300" t="s">
        <v>477</v>
      </c>
      <c r="G24" s="301" t="s">
        <v>481</v>
      </c>
      <c r="H24" s="314">
        <v>0</v>
      </c>
      <c r="I24" s="315"/>
      <c r="J24" s="316"/>
      <c r="K24" s="317"/>
      <c r="L24" s="318"/>
      <c r="M24" s="319"/>
      <c r="N24" s="284"/>
    </row>
    <row r="25" spans="4:14" ht="25.5" customHeight="1" thickBot="1">
      <c r="D25" s="285"/>
      <c r="E25" s="320" t="s">
        <v>270</v>
      </c>
      <c r="F25" s="321" t="s">
        <v>478</v>
      </c>
      <c r="G25" s="322" t="s">
        <v>481</v>
      </c>
      <c r="H25" s="323">
        <v>0</v>
      </c>
      <c r="I25" s="324"/>
      <c r="J25" s="325"/>
      <c r="K25" s="326"/>
      <c r="L25" s="327"/>
      <c r="M25" s="328"/>
      <c r="N25" s="284"/>
    </row>
    <row r="26" spans="4:25" ht="11.25">
      <c r="D26" s="267"/>
      <c r="E26" s="329"/>
      <c r="F26" s="330"/>
      <c r="G26" s="331"/>
      <c r="H26" s="344"/>
      <c r="I26" s="345"/>
      <c r="J26" s="345"/>
      <c r="K26" s="346"/>
      <c r="L26" s="347"/>
      <c r="M26" s="347"/>
      <c r="N26" s="332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</row>
    <row r="27" spans="4:25" ht="11.25">
      <c r="D27" s="267"/>
      <c r="E27" s="418" t="s">
        <v>253</v>
      </c>
      <c r="F27" s="418"/>
      <c r="G27" s="418"/>
      <c r="H27" s="418"/>
      <c r="I27" s="418"/>
      <c r="J27" s="418"/>
      <c r="K27" s="418"/>
      <c r="L27" s="418"/>
      <c r="M27" s="418"/>
      <c r="N27" s="419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4:25" ht="11.25">
      <c r="D28" s="333"/>
      <c r="E28" s="273"/>
      <c r="F28" s="273"/>
      <c r="G28" s="273"/>
      <c r="H28" s="273"/>
      <c r="I28" s="273"/>
      <c r="J28" s="273"/>
      <c r="K28" s="273"/>
      <c r="L28" s="273"/>
      <c r="M28" s="273"/>
      <c r="N28" s="274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F26" sqref="F26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54.28125" style="47" customWidth="1"/>
    <col min="8" max="16384" width="9.140625" style="47" customWidth="1"/>
  </cols>
  <sheetData>
    <row r="1" ht="22.5" hidden="1">
      <c r="A1" s="364" t="s">
        <v>259</v>
      </c>
    </row>
    <row r="2" ht="11.25" hidden="1"/>
    <row r="3" ht="11.25" hidden="1"/>
    <row r="4" ht="11.25" hidden="1"/>
    <row r="5" ht="11.25" hidden="1"/>
    <row r="7" spans="4:8" ht="15.75" customHeight="1" thickBot="1">
      <c r="D7" s="175"/>
      <c r="E7" s="193"/>
      <c r="F7" s="205"/>
      <c r="G7" s="193"/>
      <c r="H7" s="183"/>
    </row>
    <row r="8" spans="4:8" ht="15" customHeight="1">
      <c r="D8" s="167"/>
      <c r="E8" s="435" t="s">
        <v>267</v>
      </c>
      <c r="F8" s="436"/>
      <c r="G8" s="437"/>
      <c r="H8" s="170"/>
    </row>
    <row r="9" spans="4:8" ht="15.75" customHeight="1" thickBot="1">
      <c r="D9" s="167"/>
      <c r="E9" s="443" t="str">
        <f>IF(org="","",IF(fil="",org,org&amp;" ("&amp;fil&amp;")"))</f>
        <v>Филиал ОАО "ОГК-2" - Псковская ГРЭС (филиал ОАО "ОГК-2"-Псковская ГРЭС)</v>
      </c>
      <c r="F9" s="444"/>
      <c r="G9" s="445"/>
      <c r="H9" s="170"/>
    </row>
    <row r="10" spans="4:8" ht="15.75" customHeight="1" thickBot="1">
      <c r="D10" s="167"/>
      <c r="E10" s="171"/>
      <c r="F10" s="171"/>
      <c r="G10" s="171"/>
      <c r="H10" s="170"/>
    </row>
    <row r="11" spans="4:8" ht="26.25" customHeight="1" thickBot="1">
      <c r="D11" s="167"/>
      <c r="E11" s="438" t="s">
        <v>494</v>
      </c>
      <c r="F11" s="439"/>
      <c r="G11" s="440"/>
      <c r="H11" s="170"/>
    </row>
    <row r="12" spans="4:8" ht="15.75" customHeight="1" thickBot="1">
      <c r="D12" s="167"/>
      <c r="E12" s="208" t="s">
        <v>320</v>
      </c>
      <c r="F12" s="209" t="s">
        <v>268</v>
      </c>
      <c r="G12" s="210" t="s">
        <v>269</v>
      </c>
      <c r="H12" s="170"/>
    </row>
    <row r="13" spans="4:8" ht="15" customHeight="1" thickBot="1">
      <c r="D13" s="178"/>
      <c r="E13" s="188">
        <v>1</v>
      </c>
      <c r="F13" s="189">
        <f>E13+1</f>
        <v>2</v>
      </c>
      <c r="G13" s="190">
        <v>3</v>
      </c>
      <c r="H13" s="170"/>
    </row>
    <row r="14" spans="4:8" ht="22.5">
      <c r="D14" s="176"/>
      <c r="E14" s="199">
        <v>1</v>
      </c>
      <c r="F14" s="354" t="s">
        <v>493</v>
      </c>
      <c r="G14" s="365" t="s">
        <v>1081</v>
      </c>
      <c r="H14" s="170"/>
    </row>
    <row r="15" spans="4:8" ht="15" customHeight="1" thickBot="1">
      <c r="D15" s="178" t="s">
        <v>25</v>
      </c>
      <c r="E15" s="196"/>
      <c r="F15" s="197" t="s">
        <v>259</v>
      </c>
      <c r="G15" s="198"/>
      <c r="H15" s="170"/>
    </row>
    <row r="16" spans="4:8" ht="11.25">
      <c r="D16" s="167"/>
      <c r="E16" s="171"/>
      <c r="F16" s="171"/>
      <c r="G16" s="171"/>
      <c r="H16" s="170"/>
    </row>
    <row r="17" spans="4:8" ht="42" customHeight="1">
      <c r="D17" s="167"/>
      <c r="E17" s="441" t="s">
        <v>491</v>
      </c>
      <c r="F17" s="442"/>
      <c r="G17" s="442"/>
      <c r="H17" s="170"/>
    </row>
    <row r="18" spans="4:8" ht="11.25">
      <c r="D18" s="172"/>
      <c r="E18" s="173"/>
      <c r="F18" s="173"/>
      <c r="G18" s="173"/>
      <c r="H18" s="174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5" t="s">
        <v>126</v>
      </c>
      <c r="F7" s="62"/>
    </row>
    <row r="8" spans="1:6" ht="14.25" customHeight="1">
      <c r="A8" s="58"/>
      <c r="B8" s="58"/>
      <c r="C8" s="58"/>
      <c r="D8" s="63"/>
      <c r="E8" s="206" t="s">
        <v>417</v>
      </c>
      <c r="F8" s="64"/>
    </row>
    <row r="9" spans="1:6" ht="14.25" customHeight="1" thickBot="1">
      <c r="A9" s="58"/>
      <c r="B9" s="58"/>
      <c r="C9" s="58"/>
      <c r="D9" s="63"/>
      <c r="E9" s="207" t="str">
        <f>IF(org="","",IF(fil="",org,org&amp;" ("&amp;fil&amp;")"))</f>
        <v>Филиал ОАО "ОГК-2" - Псковская ГРЭС (филиал ОАО "ОГК-2"-Псковская ГРЭС)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28125" style="36" bestFit="1" customWidth="1"/>
    <col min="2" max="2" width="154.140625" style="51" customWidth="1"/>
    <col min="3" max="16384" width="9.140625" style="36" customWidth="1"/>
  </cols>
  <sheetData>
    <row r="1" spans="1:2" ht="15" customHeight="1">
      <c r="A1" s="48" t="s">
        <v>455</v>
      </c>
      <c r="B1" s="50" t="s">
        <v>456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Алфутова Людмила Вячеславовна</cp:lastModifiedBy>
  <cp:lastPrinted>2009-05-07T15:00:08Z</cp:lastPrinted>
  <dcterms:created xsi:type="dcterms:W3CDTF">2004-05-21T07:18:45Z</dcterms:created>
  <dcterms:modified xsi:type="dcterms:W3CDTF">2012-03-30T09:38:21Z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