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'REESTR'!$A$2:$C$271</definedName>
    <definedName name="LIST_ORG_WARM">'REESTR_ORG'!$A$2:$H$321</definedName>
    <definedName name="logical">'TEHSHEET'!$B$3:$B$4</definedName>
    <definedName name="mo">'Титульный'!$G$23</definedName>
    <definedName name="MO_LIST_10">'REESTR'!$B$71</definedName>
    <definedName name="MO_LIST_11">'REESTR'!$B$72</definedName>
    <definedName name="MO_LIST_12">'REESTR'!$B$73</definedName>
    <definedName name="MO_LIST_13">'REESTR'!$B$74</definedName>
    <definedName name="MO_LIST_14">'REESTR'!$B$75</definedName>
    <definedName name="MO_LIST_15">'REESTR'!$B$76</definedName>
    <definedName name="MO_LIST_16">'REESTR'!$B$77</definedName>
    <definedName name="MO_LIST_17">'REESTR'!$B$78</definedName>
    <definedName name="MO_LIST_18">'REESTR'!$B$79</definedName>
    <definedName name="MO_LIST_19">'REESTR'!$B$80</definedName>
    <definedName name="MO_LIST_2">'REESTR'!$B$2:$B$12</definedName>
    <definedName name="MO_LIST_20">'REESTR'!$B$81</definedName>
    <definedName name="MO_LIST_21">'REESTR'!$B$82</definedName>
    <definedName name="MO_LIST_22">'REESTR'!$B$83:$B$84</definedName>
    <definedName name="MO_LIST_23">'REESTR'!$B$85:$B$88</definedName>
    <definedName name="MO_LIST_24">'REESTR'!$B$89:$B$99</definedName>
    <definedName name="MO_LIST_25">'REESTR'!$B$100:$B$112</definedName>
    <definedName name="MO_LIST_26">'REESTR'!$B$113:$B$122</definedName>
    <definedName name="MO_LIST_27">'REESTR'!$B$123:$B$126</definedName>
    <definedName name="MO_LIST_28">'REESTR'!$B$127:$B$129</definedName>
    <definedName name="MO_LIST_29">'REESTR'!$B$130:$B$133</definedName>
    <definedName name="MO_LIST_3">'REESTR'!$B$13:$B$25</definedName>
    <definedName name="MO_LIST_30">'REESTR'!$B$134:$B$149</definedName>
    <definedName name="MO_LIST_31">'REESTR'!$B$150:$B$157</definedName>
    <definedName name="MO_LIST_32">'REESTR'!$B$158:$B$163</definedName>
    <definedName name="MO_LIST_33">'REESTR'!$B$164:$B$174</definedName>
    <definedName name="MO_LIST_34">'REESTR'!$B$175:$B$179</definedName>
    <definedName name="MO_LIST_35">'REESTR'!$B$180:$B$186</definedName>
    <definedName name="MO_LIST_36">'REESTR'!$B$187:$B$192</definedName>
    <definedName name="MO_LIST_37">'REESTR'!$B$193</definedName>
    <definedName name="MO_LIST_38">'REESTR'!$B$194:$B$200</definedName>
    <definedName name="MO_LIST_39">'REESTR'!$B$201:$B$216</definedName>
    <definedName name="MO_LIST_4">'REESTR'!$B$26:$B$31</definedName>
    <definedName name="MO_LIST_40">'REESTR'!$B$217:$B$231</definedName>
    <definedName name="MO_LIST_41">'REESTR'!$B$232:$B$242</definedName>
    <definedName name="MO_LIST_42">'REESTR'!$B$243:$B$254</definedName>
    <definedName name="MO_LIST_43">'REESTR'!$B$255:$B$264</definedName>
    <definedName name="MO_LIST_44">'REESTR'!$B$265:$B$271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'REESTR'!$B$32:$B$44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'REESTR'!$B$45:$B$56</definedName>
    <definedName name="MO_LIST_60">'REESTR'!$A$467:$A$476</definedName>
    <definedName name="MO_LIST_7">'REESTR'!$B$57:$B$68</definedName>
    <definedName name="MO_LIST_8">'REESTR'!$B$69</definedName>
    <definedName name="MO_LIST_9">'REESTR'!$B$70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'REESTR'!$D$2:$D$44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показатели'!$I$40</definedName>
    <definedName name="ras_itog">'ТС показатели'!$I$43</definedName>
    <definedName name="ras_proizv">'ТС показатели'!$I$37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<sst xmlns="http://schemas.openxmlformats.org/spreadsheetml/2006/main" count="3800" uniqueCount="1803">
  <si>
    <t>ГУП Санаторий "Сосновая горка"</t>
  </si>
  <si>
    <t>7420005163</t>
  </si>
  <si>
    <t>ФГКЭУ "Чебаркульская КЭЧ района"</t>
  </si>
  <si>
    <t>7420012996</t>
  </si>
  <si>
    <t>"ОГК-3" Южноуральская ГРЭС</t>
  </si>
  <si>
    <t>0326023099</t>
  </si>
  <si>
    <t>742402001</t>
  </si>
  <si>
    <t>"Тепловые системы"</t>
  </si>
  <si>
    <t>7424023741</t>
  </si>
  <si>
    <t>742401001</t>
  </si>
  <si>
    <t>"Энергосервис"</t>
  </si>
  <si>
    <t>7424024054</t>
  </si>
  <si>
    <t>ОАО "Южноуральская теплосбытовая компания"</t>
  </si>
  <si>
    <t>7424024520</t>
  </si>
  <si>
    <t>"Артель-С"</t>
  </si>
  <si>
    <t>7447038575</t>
  </si>
  <si>
    <t>745001001</t>
  </si>
  <si>
    <t>"ВПК ЧелПром"</t>
  </si>
  <si>
    <t>7451079736</t>
  </si>
  <si>
    <t>745101001</t>
  </si>
  <si>
    <t>"Галион"</t>
  </si>
  <si>
    <t>7447074654</t>
  </si>
  <si>
    <t>744701001</t>
  </si>
  <si>
    <t>"Геоинвест"</t>
  </si>
  <si>
    <t>7453099671</t>
  </si>
  <si>
    <t>договор</t>
  </si>
  <si>
    <t>"Дорожное ремонтно-строительное управление"</t>
  </si>
  <si>
    <t>7456001245</t>
  </si>
  <si>
    <t>"Завод Строммашина"</t>
  </si>
  <si>
    <t>7452001161</t>
  </si>
  <si>
    <t>742101001</t>
  </si>
  <si>
    <t>"Инженерные сети"</t>
  </si>
  <si>
    <t>7453062551</t>
  </si>
  <si>
    <t>"Каскад"</t>
  </si>
  <si>
    <t>5034017900</t>
  </si>
  <si>
    <t>503401001</t>
  </si>
  <si>
    <t>"ЛУКОЙЛ-Уралнефтепродукт"</t>
  </si>
  <si>
    <t>7453011758</t>
  </si>
  <si>
    <t>"МЖКО"</t>
  </si>
  <si>
    <t>7448062443</t>
  </si>
  <si>
    <t>744801001</t>
  </si>
  <si>
    <t>"Наука, техника и маркетинг в строительстве"</t>
  </si>
  <si>
    <t>7451027537</t>
  </si>
  <si>
    <t>"ПСО КПД и СК"</t>
  </si>
  <si>
    <t>7423008910</t>
  </si>
  <si>
    <t>"Полет-Торг"</t>
  </si>
  <si>
    <t>7448065733</t>
  </si>
  <si>
    <t>"Росжелдорстрой"</t>
  </si>
  <si>
    <t>7708587205</t>
  </si>
  <si>
    <t>997650001</t>
  </si>
  <si>
    <t>"Тепличный"</t>
  </si>
  <si>
    <t>7452001179</t>
  </si>
  <si>
    <t>745201001</t>
  </si>
  <si>
    <t>"Тепло"</t>
  </si>
  <si>
    <t>7452045754</t>
  </si>
  <si>
    <t>"Теплоиндустрия"</t>
  </si>
  <si>
    <t>7453048910</t>
  </si>
  <si>
    <t>"Теплосбыт"</t>
  </si>
  <si>
    <t>7448059271</t>
  </si>
  <si>
    <t>"Трубодеталь"</t>
  </si>
  <si>
    <t>7451047011</t>
  </si>
  <si>
    <t>"Уралспецстрой"</t>
  </si>
  <si>
    <t>7452020615</t>
  </si>
  <si>
    <t>"Уральская фабрика "Комус-Упаковка"</t>
  </si>
  <si>
    <t>7447067992</t>
  </si>
  <si>
    <t>"Челябинский автоматно-механический завод"</t>
  </si>
  <si>
    <t>7421000344</t>
  </si>
  <si>
    <t>"Челябинский асфальтный завод"</t>
  </si>
  <si>
    <t>7451224983</t>
  </si>
  <si>
    <t>"Челябинский радиозавод "Полет"</t>
  </si>
  <si>
    <t>7453140915</t>
  </si>
  <si>
    <t>754301001</t>
  </si>
  <si>
    <t>"Челябинский электрометаллургический комбинат"</t>
  </si>
  <si>
    <t>7447010227</t>
  </si>
  <si>
    <t>"ЭВиК"</t>
  </si>
  <si>
    <t>7452045722</t>
  </si>
  <si>
    <t>"Южуралкондитер"</t>
  </si>
  <si>
    <t>7451012266</t>
  </si>
  <si>
    <t>ГОУ ВПО "Южно-Уральский государственный университет"</t>
  </si>
  <si>
    <t>7453019764</t>
  </si>
  <si>
    <t>Дирекция по тепловодоснабжению ЮУЖД – филиала ОАО «РЖД»</t>
  </si>
  <si>
    <t>742102001</t>
  </si>
  <si>
    <t>ЖКС "ЖЭК-2"</t>
  </si>
  <si>
    <t>7448069858</t>
  </si>
  <si>
    <t>МУП "Производственное объединение водоснабжения и водоотведения"</t>
  </si>
  <si>
    <t>7421000440</t>
  </si>
  <si>
    <t>ОАО "Уральская теплосетевая компания"  филиал Челябинские тепловые сети</t>
  </si>
  <si>
    <t>7203203418</t>
  </si>
  <si>
    <t>745302002</t>
  </si>
  <si>
    <t>ОАО "Фортум"</t>
  </si>
  <si>
    <t>7203162698</t>
  </si>
  <si>
    <t>997450001</t>
  </si>
  <si>
    <t>ОАО "Челябинский завод железобетонных изделий № 1"</t>
  </si>
  <si>
    <t>7447004664</t>
  </si>
  <si>
    <t>ОАО "Челябинское авиапредприятие"</t>
  </si>
  <si>
    <t>7450003519</t>
  </si>
  <si>
    <t>ОАО "Челябоблкоммунэнерго"</t>
  </si>
  <si>
    <t>ОАО "Электромашина"</t>
  </si>
  <si>
    <t>7449016055</t>
  </si>
  <si>
    <t>744901001</t>
  </si>
  <si>
    <t>ООО "Челябстройматериалы"</t>
  </si>
  <si>
    <t>7412008756</t>
  </si>
  <si>
    <t>741201001</t>
  </si>
  <si>
    <t>ООО "Энергоснабжающая сетевая компания"</t>
  </si>
  <si>
    <t>7453161626</t>
  </si>
  <si>
    <t>ООО ЖКС "ЖЭК-1"</t>
  </si>
  <si>
    <t>7448069840</t>
  </si>
  <si>
    <t>Производственная компания "Южуралмебель"</t>
  </si>
  <si>
    <t>7451099517</t>
  </si>
  <si>
    <t>СК "Стройком"</t>
  </si>
  <si>
    <t>7448024401</t>
  </si>
  <si>
    <t>ТСЖ  "Стройком"</t>
  </si>
  <si>
    <t>7447040380</t>
  </si>
  <si>
    <t>ТСЖ "НТМ-Сервис"</t>
  </si>
  <si>
    <t>7451080770</t>
  </si>
  <si>
    <t>УК "Жилищник-С"</t>
  </si>
  <si>
    <t>7448070123</t>
  </si>
  <si>
    <t>УК "Заречье"</t>
  </si>
  <si>
    <t>7448071582</t>
  </si>
  <si>
    <t>УК "Ремжилзаказчик"</t>
  </si>
  <si>
    <t>7451225578</t>
  </si>
  <si>
    <t>УК "Созвездие"</t>
  </si>
  <si>
    <t>7451205596</t>
  </si>
  <si>
    <t>ФГУП "Сигнал"</t>
  </si>
  <si>
    <t>7449010085</t>
  </si>
  <si>
    <t>Челябинская квартирно-эксплуатационная часть ФГУ "Управление ПУрВО"</t>
  </si>
  <si>
    <t>7453045010</t>
  </si>
  <si>
    <t>междугородной и международной электрической связи "Ростелеком"</t>
  </si>
  <si>
    <t>7707049388</t>
  </si>
  <si>
    <t>784001001</t>
  </si>
  <si>
    <t>"Еманжелинское АТП"</t>
  </si>
  <si>
    <t>7403001338</t>
  </si>
  <si>
    <t>740301001</t>
  </si>
  <si>
    <t>МП "Горводоканал"</t>
  </si>
  <si>
    <t>7412010931</t>
  </si>
  <si>
    <t>ООО "Тепловая компания"</t>
  </si>
  <si>
    <t>7412013570</t>
  </si>
  <si>
    <t>ООО "ЖилКомСервис"</t>
  </si>
  <si>
    <t>7412009750</t>
  </si>
  <si>
    <t>"Урал-ТЭП"</t>
  </si>
  <si>
    <t>7412011068</t>
  </si>
  <si>
    <t>"Уют"</t>
  </si>
  <si>
    <t>7412008890</t>
  </si>
  <si>
    <t>741202002</t>
  </si>
  <si>
    <t>ЛПУ МГ ООО "Уралтрансгаз"</t>
  </si>
  <si>
    <t>6608007434</t>
  </si>
  <si>
    <t>ООО "Коммунальная компания"</t>
  </si>
  <si>
    <t>7412011692</t>
  </si>
  <si>
    <t>ООО "Коммунальные сети"</t>
  </si>
  <si>
    <t>7412012382</t>
  </si>
  <si>
    <t>ООО "Еткульсервис ЖКХ"</t>
  </si>
  <si>
    <t>7430012642</t>
  </si>
  <si>
    <t>743001001</t>
  </si>
  <si>
    <t>"Еманжелинское ДРСУ"</t>
  </si>
  <si>
    <t>7430000781</t>
  </si>
  <si>
    <t>ООО "Управляющая Компания"</t>
  </si>
  <si>
    <t>7412014365</t>
  </si>
  <si>
    <t>ЗАО "Коелгамрамор"</t>
  </si>
  <si>
    <t>7430000076</t>
  </si>
  <si>
    <t>ООО "Коелга-Сервис"</t>
  </si>
  <si>
    <t>7430008371</t>
  </si>
  <si>
    <t>УК "Заказчик ЖКХ"</t>
  </si>
  <si>
    <t>7430009914</t>
  </si>
  <si>
    <t>ООО "Равис-П/Ф Сосновская"</t>
  </si>
  <si>
    <t>7438016550</t>
  </si>
  <si>
    <t>743801001</t>
  </si>
  <si>
    <t>"ЖКХ" Варшавского сельского поселения</t>
  </si>
  <si>
    <t>7407007845</t>
  </si>
  <si>
    <t>740701001</t>
  </si>
  <si>
    <t>ООО "ЖКХ "Партнер"</t>
  </si>
  <si>
    <t>7407009810</t>
  </si>
  <si>
    <t>МУП "ЖКХ" Великопетровского сельского поселения</t>
  </si>
  <si>
    <t>7407007901</t>
  </si>
  <si>
    <t>ООО "Агрогазстройкомплекс"</t>
  </si>
  <si>
    <t>7407007010</t>
  </si>
  <si>
    <t>ООО "Карталинский элеватор"</t>
  </si>
  <si>
    <t>7407007651</t>
  </si>
  <si>
    <t>ФГУ комбинат "Скала" Росрезерва</t>
  </si>
  <si>
    <t>7407000462</t>
  </si>
  <si>
    <t>МУП  "ЖКХ" Еленинского сельского поселения</t>
  </si>
  <si>
    <t>7407007972</t>
  </si>
  <si>
    <t>МУП "ЖКХ" Мичуринского сельского поселения</t>
  </si>
  <si>
    <t>7407007940</t>
  </si>
  <si>
    <t>ОАО "Новокаолиновый ГОК"</t>
  </si>
  <si>
    <t>7407000127</t>
  </si>
  <si>
    <t>МУП "ЖКХ" Полтавского сельского поселения</t>
  </si>
  <si>
    <t>7407007958</t>
  </si>
  <si>
    <t>МУП "ЖКХ" Снежненского сельского поселения</t>
  </si>
  <si>
    <t>7407007933</t>
  </si>
  <si>
    <t>МУП "ЖКХ" Южно-Степного сельского поселения</t>
  </si>
  <si>
    <t>7407007926</t>
  </si>
  <si>
    <t>МУП "Береговская жилищно-эксплуатационная компания"</t>
  </si>
  <si>
    <t>7402009221</t>
  </si>
  <si>
    <t>МУП "Булзинский ЭУЖКХ"</t>
  </si>
  <si>
    <t>7402009630</t>
  </si>
  <si>
    <t>МУП "Каслинский хлебозавод"</t>
  </si>
  <si>
    <t>7409004529</t>
  </si>
  <si>
    <t>740901001</t>
  </si>
  <si>
    <t>ОАО "Каслинское районное управление инженерной инфраструктуры и коммунального хозяйства"</t>
  </si>
  <si>
    <t>7402007440</t>
  </si>
  <si>
    <t>ФБУ ИК - 21 ГУФСИН России по Челябинской области</t>
  </si>
  <si>
    <t>7409001535</t>
  </si>
  <si>
    <t>ООО "Полевская пивоварня"</t>
  </si>
  <si>
    <t>7402009567</t>
  </si>
  <si>
    <t>ОАО "Вишневогорский ГОК"</t>
  </si>
  <si>
    <t>7409000147</t>
  </si>
  <si>
    <t>МУП "Жилищно-коммунальный трест"</t>
  </si>
  <si>
    <t>7402007866</t>
  </si>
  <si>
    <t>ООО "Молочный вкус"</t>
  </si>
  <si>
    <t>7409001528</t>
  </si>
  <si>
    <t>"Шабуровский жилищно-коммунальный сервис"</t>
  </si>
  <si>
    <t>7402009542</t>
  </si>
  <si>
    <t>МУП Жилищно-коммунальнго хозяйства "Шабурово"</t>
  </si>
  <si>
    <t>7402012538</t>
  </si>
  <si>
    <t>ЗАО "Катавский цемент"</t>
  </si>
  <si>
    <t>7410005573</t>
  </si>
  <si>
    <t>741001001</t>
  </si>
  <si>
    <t>МУП "Теплоэнерго"</t>
  </si>
  <si>
    <t>7401011034</t>
  </si>
  <si>
    <t>ООО "Энергосервис"</t>
  </si>
  <si>
    <t>7410006344</t>
  </si>
  <si>
    <t>"Коркинский авторемонтный завод"</t>
  </si>
  <si>
    <t>7412001119</t>
  </si>
  <si>
    <t>7412011220</t>
  </si>
  <si>
    <t>"Челябстройматериалы"</t>
  </si>
  <si>
    <t>7453014660</t>
  </si>
  <si>
    <t>"Южуралремонт"</t>
  </si>
  <si>
    <t>7412010297</t>
  </si>
  <si>
    <t>МУП "ЖКХ Алабугское"</t>
  </si>
  <si>
    <t>7430008903</t>
  </si>
  <si>
    <t>МУП "ЖКХ Октябрьское"</t>
  </si>
  <si>
    <t>7430008893</t>
  </si>
  <si>
    <t>МУП "ЖКХ Бродокалмакское"</t>
  </si>
  <si>
    <t>7430008950</t>
  </si>
  <si>
    <t>ОАО "Племенной конный завод "Дубровский"</t>
  </si>
  <si>
    <t>7432013779</t>
  </si>
  <si>
    <t>743201001</t>
  </si>
  <si>
    <t>МУП "УКХ Канашево"</t>
  </si>
  <si>
    <t>7430009008</t>
  </si>
  <si>
    <t>ООО "Теплосервис-Урал"</t>
  </si>
  <si>
    <t>7448107831</t>
  </si>
  <si>
    <t>"Промтехсервис"</t>
  </si>
  <si>
    <t>7452057492</t>
  </si>
  <si>
    <t>ООО "Агрострой-М"</t>
  </si>
  <si>
    <t>7432010513</t>
  </si>
  <si>
    <t>МУП "ЖКХ Лазурное"</t>
  </si>
  <si>
    <t>7430008935</t>
  </si>
  <si>
    <t>МУП ЖКХ "Луговское"</t>
  </si>
  <si>
    <t>7430008967</t>
  </si>
  <si>
    <t>"Миасское"</t>
  </si>
  <si>
    <t>7432013899</t>
  </si>
  <si>
    <t>МУП ЖКХ "Русско-Теченское"</t>
  </si>
  <si>
    <t>7430008910</t>
  </si>
  <si>
    <t>МУП "ЖКХ Сугоякское"</t>
  </si>
  <si>
    <t>7430008928</t>
  </si>
  <si>
    <t>МУП "ЖКХ Теренкульское"</t>
  </si>
  <si>
    <t>7430008942</t>
  </si>
  <si>
    <t>МУП ЖКХ "Шумовское"</t>
  </si>
  <si>
    <t>7430010772</t>
  </si>
  <si>
    <t>"Бизнес-Строй-Индустрия"</t>
  </si>
  <si>
    <t>7447013838</t>
  </si>
  <si>
    <t>ООО "Теплотрест"</t>
  </si>
  <si>
    <t>7438027256</t>
  </si>
  <si>
    <t>"Строймастер" п. Маяк, Борисовка, с. Усть-Багаряк</t>
  </si>
  <si>
    <t>7438020162</t>
  </si>
  <si>
    <t>Комбинат "Родина"</t>
  </si>
  <si>
    <t>7433006260</t>
  </si>
  <si>
    <t>743301001</t>
  </si>
  <si>
    <t>МУП "Арсинское ЖКХ"</t>
  </si>
  <si>
    <t>7435008424</t>
  </si>
  <si>
    <t>743501001</t>
  </si>
  <si>
    <t>МУП "Жилищно-коммунальное хозяйство п. Балканы"</t>
  </si>
  <si>
    <t>7443007128</t>
  </si>
  <si>
    <t>МУП "Кассельское ЖКХ"</t>
  </si>
  <si>
    <t>7435008400</t>
  </si>
  <si>
    <t>МУП "Коммун-сервис"</t>
  </si>
  <si>
    <t>7443006685</t>
  </si>
  <si>
    <t>МУП "Парижское ЖКХ"</t>
  </si>
  <si>
    <t>7435008382</t>
  </si>
  <si>
    <t>"Жилкомхоз"</t>
  </si>
  <si>
    <t>7435000295</t>
  </si>
  <si>
    <t>"Нязепетровский краностроительный завод"</t>
  </si>
  <si>
    <t>7436004831</t>
  </si>
  <si>
    <t>743601001</t>
  </si>
  <si>
    <t>"Нязепетровское ПРСД"</t>
  </si>
  <si>
    <t>7436003330</t>
  </si>
  <si>
    <t>МУП "Каракульское ЖКХ"</t>
  </si>
  <si>
    <t>7430009833</t>
  </si>
  <si>
    <t>МУП "Кочердыкское ЖКХ"</t>
  </si>
  <si>
    <t>7430009985</t>
  </si>
  <si>
    <t>"Южуралзолото Группа Компаний"</t>
  </si>
  <si>
    <t>7424024375</t>
  </si>
  <si>
    <t>МУП "ЖКХ"</t>
  </si>
  <si>
    <t>7408000673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</si>
  <si>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</si>
  <si>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</si>
  <si>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</si>
  <si>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</si>
  <si>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</si>
  <si>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МУП "ЖКХ" с. Айлино</t>
  </si>
  <si>
    <t>7417011424</t>
  </si>
  <si>
    <t>741701001</t>
  </si>
  <si>
    <t>"Саткинский чугуноплавильный завод"</t>
  </si>
  <si>
    <t>7417008887</t>
  </si>
  <si>
    <t>"Фасад"</t>
  </si>
  <si>
    <t>7417010773</t>
  </si>
  <si>
    <t>МУП "КомРитСервис" п. Черная речка</t>
  </si>
  <si>
    <t>7417014866</t>
  </si>
  <si>
    <t>ОАО "Комбинат "Магнезит"</t>
  </si>
  <si>
    <t>7417001747</t>
  </si>
  <si>
    <t>ОАО "Энергосистемы"</t>
  </si>
  <si>
    <t>7417011223</t>
  </si>
  <si>
    <t>"Коммунальное обеспечение населения и сервис"</t>
  </si>
  <si>
    <t>7417010808</t>
  </si>
  <si>
    <t>ООО "Жилищно-коммунальное хозяйство" п. Сулея</t>
  </si>
  <si>
    <t>7417011417</t>
  </si>
  <si>
    <t>ООО "Жилищно-эксплуатационная компания" п. Трубный</t>
  </si>
  <si>
    <t>7438021286</t>
  </si>
  <si>
    <t>ООО "НАЖИП"</t>
  </si>
  <si>
    <t>7452018422</t>
  </si>
  <si>
    <t>"СПЕЦМОНТАЖСТРОЙ" п. Полевой</t>
  </si>
  <si>
    <t>7438023580</t>
  </si>
  <si>
    <t>ООО "Вознесенское ЖКХ"</t>
  </si>
  <si>
    <t>7448107817</t>
  </si>
  <si>
    <t>ОАО "Есаульское ремонтно-техническое предприятие"</t>
  </si>
  <si>
    <t>7438001674</t>
  </si>
  <si>
    <t>МУП "Кременкульские коммунальные системы" п. Кременкуль, п. Садовый</t>
  </si>
  <si>
    <t>7438022709</t>
  </si>
  <si>
    <t>"ТеплоЭнергоМастер"</t>
  </si>
  <si>
    <t>7438020104</t>
  </si>
  <si>
    <t>ЗАО "Инженерные сети"</t>
  </si>
  <si>
    <t>7438023149</t>
  </si>
  <si>
    <t>"Челябинское" по племенной работе</t>
  </si>
  <si>
    <t>7438018244</t>
  </si>
  <si>
    <t>7438021617</t>
  </si>
  <si>
    <t>ООО "Солнечное ЖКХ"</t>
  </si>
  <si>
    <t>7438021656</t>
  </si>
  <si>
    <t>ООО "Теченское ЖКХ"</t>
  </si>
  <si>
    <t>7438022681</t>
  </si>
  <si>
    <t>ООО "Белозерское ЖКХ-2"</t>
  </si>
  <si>
    <t>7439008584</t>
  </si>
  <si>
    <t>ГУ "Пограничное управление ФСБ РФ по Челябинской области"</t>
  </si>
  <si>
    <t>7453145261</t>
  </si>
  <si>
    <t>МУП "ЖКХ Бобровского сельского поселения"</t>
  </si>
  <si>
    <t>7439008506</t>
  </si>
  <si>
    <t>ООО "Новые коммунальные системы - Троицк"</t>
  </si>
  <si>
    <t>7418013142</t>
  </si>
  <si>
    <t>ФГУ Комбинат "Уральский" Росрезерва</t>
  </si>
  <si>
    <t>7439004653</t>
  </si>
  <si>
    <t>ООО "Целинное ЖКХ"</t>
  </si>
  <si>
    <t>7418012413</t>
  </si>
  <si>
    <t>ППиСП "Нижне-Санарское</t>
  </si>
  <si>
    <t>7439009242</t>
  </si>
  <si>
    <t>МУП "ЖКХ Песчановского сельского поселения"</t>
  </si>
  <si>
    <t>7439009235</t>
  </si>
  <si>
    <t>ООО "Родниковское ЖКХ"</t>
  </si>
  <si>
    <t>7439009549</t>
  </si>
  <si>
    <t>ОПСП " Троицкое" п. Скалистый</t>
  </si>
  <si>
    <t>7439000761</t>
  </si>
  <si>
    <t>МУП "ЖКХ п. Ясные Поляны"</t>
  </si>
  <si>
    <t>7418016383</t>
  </si>
  <si>
    <t>"Теплоэнергетическая компания "БЕРЕЗОВКА"</t>
  </si>
  <si>
    <t>7424023815</t>
  </si>
  <si>
    <t>МУП "Каменское ЖКХ"</t>
  </si>
  <si>
    <t>7424024199</t>
  </si>
  <si>
    <t>"Кичигинский ремзавод"</t>
  </si>
  <si>
    <t>7440000928</t>
  </si>
  <si>
    <t>744001001</t>
  </si>
  <si>
    <t>ОАО "Кварц" п.Нагорный</t>
  </si>
  <si>
    <t>7440000660</t>
  </si>
  <si>
    <t>СПК колхоз "Рассвет" п. Синий Бор</t>
  </si>
  <si>
    <t>7440000100</t>
  </si>
  <si>
    <t>МУП "Красносельское ЖКХ"</t>
  </si>
  <si>
    <t>7424024248</t>
  </si>
  <si>
    <t>МУП "Мордвиновское ЖКХ"</t>
  </si>
  <si>
    <t>7424024142</t>
  </si>
  <si>
    <t>МУП "Петровское ЖКХ"</t>
  </si>
  <si>
    <t>7424024209</t>
  </si>
  <si>
    <t>МУП "Половинское ЖКХ"</t>
  </si>
  <si>
    <t>7424024150</t>
  </si>
  <si>
    <t>МУП "Рождественское ЖКХ"</t>
  </si>
  <si>
    <t>7424024167</t>
  </si>
  <si>
    <t>ЗАО КХП "Злак"</t>
  </si>
  <si>
    <t>7440000090</t>
  </si>
  <si>
    <t>МУП "Теплоснаб"</t>
  </si>
  <si>
    <t>7424024110</t>
  </si>
  <si>
    <t>работников "Народное предприятие "Челябинское рудоуправление"</t>
  </si>
  <si>
    <t>7440000163</t>
  </si>
  <si>
    <t>МУП "Хомутининское ЖКХ"</t>
  </si>
  <si>
    <t>7424024174</t>
  </si>
  <si>
    <t>МУП "Хуторское ЖКХ"</t>
  </si>
  <si>
    <t>7424024181</t>
  </si>
  <si>
    <t>"Кидышевская котельная и тепловые сети" Аменевского, Кидышевкого поселений</t>
  </si>
  <si>
    <t>7420010780</t>
  </si>
  <si>
    <t>"Петропавловская котельная и тепловые сети"</t>
  </si>
  <si>
    <t>7420010879</t>
  </si>
  <si>
    <t>"Уйское хлебоприемное предприятие"</t>
  </si>
  <si>
    <t>7441006432</t>
  </si>
  <si>
    <t>744101001</t>
  </si>
  <si>
    <t>ООО "Уйский сыродельный завод"</t>
  </si>
  <si>
    <t>7420010269</t>
  </si>
  <si>
    <t>ООО "Жилкомус-Бишкиль"</t>
  </si>
  <si>
    <t>7420009136</t>
  </si>
  <si>
    <t>Челябинская областная специализированная психоневрологическая больница № 2 п. Мирный</t>
  </si>
  <si>
    <t>7442000874</t>
  </si>
  <si>
    <t>744201001</t>
  </si>
  <si>
    <t>ООО "Варламовское"</t>
  </si>
  <si>
    <t>7442006273</t>
  </si>
  <si>
    <t>ООО "МУЖКП Кундравинское"</t>
  </si>
  <si>
    <t>7420008485</t>
  </si>
  <si>
    <t>ООО "Жилкомус-Сарафаново"</t>
  </si>
  <si>
    <t>7420009150</t>
  </si>
  <si>
    <t>"Теплоком"</t>
  </si>
  <si>
    <t>7420009143</t>
  </si>
  <si>
    <t>ООО "Филимоновское"</t>
  </si>
  <si>
    <t>СХПК "колхоз имени Шевченко"</t>
  </si>
  <si>
    <t>7443000362</t>
  </si>
  <si>
    <t>"ЖКХ-Бускульский"</t>
  </si>
  <si>
    <t>7443005956</t>
  </si>
  <si>
    <t>"Жилкомсервис д/с "Малышок"</t>
  </si>
  <si>
    <t>7443004656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</si>
  <si>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</si>
  <si>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</si>
  <si>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</si>
  <si>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</si>
  <si>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 xml:space="preserve"> ОАО "ОГК-2"</t>
  </si>
  <si>
    <t>Государственный комитет "Единый тарифный орган Челябинской области"</t>
  </si>
  <si>
    <t>СМИ</t>
  </si>
  <si>
    <t>Обновление основных производственных фондов с применением новых технологий, внедрением автоматизированных систем управления технологическими процессами, повышение надежности, экономичности работы оборудования и снижение производственных издержек.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</si>
  <si>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</si>
  <si>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</si>
  <si>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</si>
  <si>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</si>
  <si>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</si>
  <si>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</si>
  <si>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</si>
  <si>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</si>
  <si>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</si>
  <si>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</si>
  <si>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</si>
  <si>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</si>
  <si>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</si>
  <si>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</si>
  <si>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</si>
  <si>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</si>
  <si>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</si>
  <si>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</si>
  <si>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</si>
  <si>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</si>
  <si>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</si>
  <si>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</si>
  <si>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</si>
  <si>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</si>
  <si>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</si>
  <si>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</si>
  <si>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</si>
  <si>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</si>
  <si>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</si>
  <si>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</si>
  <si>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</si>
  <si>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</si>
  <si>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</si>
  <si>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</si>
  <si>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</si>
  <si>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</si>
  <si>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</si>
  <si>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</si>
  <si>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</si>
  <si>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</si>
  <si>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</si>
  <si>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</si>
  <si>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</si>
  <si>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</si>
  <si>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</si>
  <si>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</si>
  <si>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</si>
  <si>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</si>
  <si>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</si>
  <si>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</si>
  <si>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</si>
  <si>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</si>
  <si>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</si>
  <si>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</si>
  <si>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</si>
  <si>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</si>
  <si>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</si>
  <si>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</si>
  <si>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</si>
  <si>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</si>
  <si>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</si>
  <si>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</si>
  <si>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</si>
  <si>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</si>
  <si>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</si>
  <si>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</si>
  <si>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</si>
  <si>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</si>
  <si>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</si>
  <si>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</si>
  <si>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</si>
  <si>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</si>
  <si>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</si>
  <si>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</si>
  <si>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</si>
  <si>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</si>
  <si>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</si>
  <si>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</si>
  <si>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</si>
  <si>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</si>
  <si>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</si>
  <si>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</si>
  <si>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</si>
  <si>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</si>
  <si>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</si>
  <si>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</si>
  <si>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</si>
  <si>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</si>
  <si>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</si>
  <si>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</si>
  <si>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</si>
  <si>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</si>
  <si>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</si>
  <si>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</si>
  <si>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</si>
  <si>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</si>
  <si>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</si>
  <si>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</si>
  <si>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</si>
  <si>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</si>
  <si>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</si>
  <si>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</si>
  <si>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</si>
  <si>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</si>
  <si>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</si>
  <si>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</si>
  <si>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</si>
  <si>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</si>
  <si>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</si>
  <si>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</si>
  <si>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</si>
  <si>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</si>
  <si>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</si>
  <si>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</si>
  <si>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</si>
  <si>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</si>
  <si>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</si>
  <si>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</si>
  <si>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</si>
  <si>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</si>
  <si>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</si>
  <si>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</si>
  <si>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</si>
  <si>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</si>
  <si>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</si>
  <si>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</si>
  <si>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</si>
  <si>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</si>
  <si>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</si>
  <si>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</si>
  <si>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</si>
  <si>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</si>
  <si>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</si>
  <si>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</si>
  <si>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</si>
  <si>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</si>
  <si>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</si>
  <si>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</si>
  <si>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</si>
  <si>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</si>
  <si>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</si>
  <si>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</si>
  <si>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</si>
  <si>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</si>
  <si>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</si>
  <si>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</si>
  <si>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</si>
  <si>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</si>
  <si>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</si>
  <si>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</si>
  <si>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</si>
  <si>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</si>
  <si>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</si>
  <si>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</si>
  <si>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</si>
  <si>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</si>
  <si>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</si>
  <si>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</si>
  <si>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</si>
  <si>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</si>
  <si>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</si>
  <si>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</si>
  <si>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</si>
  <si>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</si>
  <si>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</si>
  <si>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</si>
  <si>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</si>
  <si>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</si>
  <si>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</si>
  <si>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</si>
  <si>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</si>
  <si>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</si>
  <si>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</si>
  <si>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</si>
  <si>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</si>
  <si>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</si>
  <si>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</si>
  <si>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</si>
  <si>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</si>
  <si>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</si>
  <si>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</si>
  <si>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</si>
  <si>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</si>
  <si>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</si>
  <si>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</si>
  <si>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</si>
  <si>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</si>
  <si>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</si>
  <si>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</si>
  <si>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</si>
  <si>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</si>
  <si>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</si>
  <si>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</si>
  <si>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</si>
  <si>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</si>
  <si>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</si>
  <si>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</si>
  <si>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</si>
  <si>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</si>
  <si>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</si>
  <si>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</si>
  <si>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</si>
  <si>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</si>
  <si>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</si>
  <si>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</si>
  <si>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</si>
  <si>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</si>
  <si>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</si>
  <si>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</si>
  <si>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</si>
  <si>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</si>
  <si>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</si>
  <si>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</si>
  <si>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</si>
  <si>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</si>
  <si>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</si>
  <si>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</si>
  <si>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</si>
  <si>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</si>
  <si>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</si>
  <si>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</si>
  <si>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</si>
  <si>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</si>
  <si>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</si>
  <si>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</si>
  <si>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</si>
  <si>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</si>
  <si>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</si>
  <si>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</si>
  <si>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</si>
  <si>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</si>
  <si>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</si>
  <si>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</si>
  <si>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</si>
  <si>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</si>
  <si>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</si>
  <si>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</si>
  <si>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</si>
  <si>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</si>
  <si>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</si>
  <si>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</si>
  <si>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</si>
  <si>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</si>
  <si>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</si>
  <si>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</si>
  <si>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</si>
  <si>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</si>
  <si>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</si>
  <si>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</si>
  <si>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</si>
  <si>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</si>
  <si>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</si>
  <si>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</si>
  <si>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</si>
  <si>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</si>
  <si>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</si>
  <si>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</si>
  <si>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</si>
  <si>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</si>
  <si>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</si>
  <si>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</si>
  <si>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</si>
  <si>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</si>
  <si>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</si>
  <si>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</si>
  <si>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</si>
  <si>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</si>
  <si>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</si>
  <si>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</si>
  <si>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</si>
  <si>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</si>
  <si>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</si>
  <si>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</si>
  <si>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</si>
  <si>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</si>
  <si>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</si>
  <si>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</si>
  <si>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</si>
  <si>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</si>
  <si>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</si>
  <si>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</si>
  <si>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</si>
  <si>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</si>
  <si>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</si>
  <si>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</si>
  <si>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</si>
  <si>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</si>
  <si>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</si>
  <si>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</si>
  <si>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</si>
  <si>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</si>
  <si>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</si>
  <si>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</si>
  <si>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</si>
  <si>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</si>
  <si>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</si>
  <si>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</si>
  <si>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</si>
  <si>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</si>
  <si>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</si>
  <si>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</si>
  <si>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</si>
  <si>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</si>
  <si>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</si>
  <si>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</si>
  <si>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</si>
  <si>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</si>
  <si>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</si>
  <si>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</si>
  <si>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</si>
  <si>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</si>
  <si>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</si>
  <si>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</si>
  <si>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</si>
  <si>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</si>
  <si>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</si>
  <si>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</si>
  <si>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</si>
  <si>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</si>
  <si>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</si>
  <si>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</si>
  <si>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</si>
  <si>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</si>
  <si>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</si>
  <si>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</si>
  <si>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</si>
  <si>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</si>
  <si>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</si>
  <si>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</si>
  <si>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</si>
  <si>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</si>
  <si>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</si>
  <si>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</si>
  <si>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</si>
  <si>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</si>
  <si>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</si>
  <si>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</si>
  <si>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</si>
  <si>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</si>
  <si>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</si>
  <si>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</si>
  <si>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</si>
  <si>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</si>
  <si>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</si>
  <si>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</si>
  <si>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</si>
  <si>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</si>
  <si>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</si>
  <si>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</si>
  <si>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</si>
  <si>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</si>
  <si>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</si>
  <si>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</si>
  <si>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ФАКТ</t>
  </si>
  <si>
    <t>руководитель группы бизнес-планирования и тарифообразования ФЭУ</t>
  </si>
  <si>
    <t>22.10.2009 № 35/10</t>
  </si>
  <si>
    <t>Программа технического перевооружения, реконструкции и нового строительства энергетических объектов Филиала ОАО «ОГК-2» - Троицкая ГРЭС за 2010 год.</t>
  </si>
  <si>
    <t>Система пожаротушения ГРЭС. Реконструкция с переводом тушения на распыленную воду. Внедрение автоматической пожарной сигнализации и системы оповещения на объектах станции</t>
  </si>
  <si>
    <t>АИИСКУТЭ. Создание коммерческого учета тепловой энергии и холодной воды на поселок</t>
  </si>
  <si>
    <t>Реконструкция газоходов 1 очереди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</si>
  <si>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</si>
  <si>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</si>
  <si>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</si>
  <si>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</si>
  <si>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</si>
  <si>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</si>
  <si>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</si>
  <si>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</si>
  <si>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</si>
  <si>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</si>
  <si>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</si>
  <si>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</si>
  <si>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</si>
  <si>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</si>
  <si>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</si>
  <si>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</si>
  <si>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</si>
  <si>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</si>
  <si>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</si>
  <si>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</si>
  <si>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</si>
  <si>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</si>
  <si>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</si>
  <si>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</si>
  <si>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</si>
  <si>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</si>
  <si>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</si>
  <si>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</si>
  <si>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</si>
  <si>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</si>
  <si>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</si>
  <si>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</si>
  <si>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</si>
  <si>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</si>
  <si>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</si>
  <si>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</si>
  <si>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</si>
  <si>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</si>
  <si>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</si>
  <si>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</si>
  <si>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</si>
  <si>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</si>
  <si>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</si>
  <si>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</si>
  <si>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</si>
  <si>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</si>
  <si>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</si>
  <si>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</si>
  <si>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</si>
  <si>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</si>
  <si>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</si>
  <si>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</si>
  <si>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</si>
  <si>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</si>
  <si>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</si>
  <si>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</si>
  <si>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</si>
  <si>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</si>
  <si>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</si>
  <si>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</si>
  <si>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</si>
  <si>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</si>
  <si>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</si>
  <si>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</si>
  <si>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</si>
  <si>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</si>
  <si>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</si>
  <si>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</si>
  <si>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</si>
  <si>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</si>
  <si>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</si>
  <si>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</si>
  <si>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</si>
  <si>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</si>
  <si>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</si>
  <si>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</si>
  <si>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</si>
  <si>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</si>
  <si>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</si>
  <si>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</si>
  <si>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</si>
  <si>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</si>
  <si>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</si>
  <si>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</si>
  <si>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</si>
  <si>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</si>
  <si>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</si>
  <si>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</si>
  <si>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</si>
  <si>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</si>
  <si>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</si>
  <si>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</si>
  <si>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</si>
  <si>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</si>
  <si>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</si>
  <si>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</si>
  <si>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</si>
  <si>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</si>
  <si>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</si>
  <si>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</si>
  <si>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</si>
  <si>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</si>
  <si>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</si>
  <si>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</si>
  <si>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</si>
  <si>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</si>
  <si>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</si>
  <si>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</si>
  <si>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</si>
  <si>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</si>
  <si>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</si>
  <si>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</si>
  <si>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</si>
  <si>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</si>
  <si>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</si>
  <si>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</si>
  <si>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</si>
  <si>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</si>
  <si>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</si>
  <si>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</si>
  <si>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</si>
  <si>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</si>
  <si>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</si>
  <si>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</si>
  <si>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</si>
  <si>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</si>
  <si>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</si>
  <si>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</si>
  <si>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</si>
  <si>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</si>
  <si>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</si>
  <si>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</si>
  <si>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</si>
  <si>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</si>
  <si>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</si>
  <si>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</si>
  <si>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</si>
  <si>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</si>
  <si>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</si>
  <si>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</si>
  <si>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</si>
  <si>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</si>
  <si>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</si>
  <si>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</si>
  <si>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</si>
  <si>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</si>
  <si>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</si>
  <si>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</si>
  <si>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</si>
  <si>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</si>
  <si>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</si>
  <si>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</si>
  <si>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</si>
  <si>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</si>
  <si>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</si>
  <si>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</si>
  <si>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</si>
  <si>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</si>
  <si>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</si>
  <si>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</si>
  <si>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</si>
  <si>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</si>
  <si>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</si>
  <si>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</si>
  <si>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</si>
  <si>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</si>
  <si>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</si>
  <si>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</si>
  <si>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</si>
  <si>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</si>
  <si>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</si>
  <si>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</si>
  <si>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</si>
  <si>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</si>
  <si>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</si>
  <si>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</si>
  <si>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</si>
  <si>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</si>
  <si>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</si>
  <si>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</si>
  <si>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</si>
  <si>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</si>
  <si>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</si>
  <si>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</si>
  <si>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</si>
  <si>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</si>
  <si>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</si>
  <si>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</si>
  <si>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</si>
  <si>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</si>
  <si>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</si>
  <si>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</si>
  <si>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</si>
  <si>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Город Аша</t>
  </si>
  <si>
    <t>75609101</t>
  </si>
  <si>
    <t>Город Миньяр</t>
  </si>
  <si>
    <t>75609103</t>
  </si>
  <si>
    <t>Город Сим</t>
  </si>
  <si>
    <t>75609105</t>
  </si>
  <si>
    <t>Поселок Кропачево</t>
  </si>
  <si>
    <t>75609153</t>
  </si>
  <si>
    <t>Укское</t>
  </si>
  <si>
    <t>75609477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</si>
  <si>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</si>
  <si>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</si>
  <si>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</si>
  <si>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</si>
  <si>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</si>
  <si>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</si>
  <si>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</si>
  <si>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</si>
  <si>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</si>
  <si>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</si>
  <si>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</si>
  <si>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</si>
  <si>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</si>
  <si>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</si>
  <si>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</si>
  <si>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</si>
  <si>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</si>
  <si>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</si>
  <si>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</si>
  <si>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</si>
  <si>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</si>
  <si>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</si>
  <si>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</si>
  <si>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</si>
  <si>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</si>
  <si>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</si>
  <si>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</si>
  <si>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</si>
  <si>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</si>
  <si>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</si>
  <si>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</si>
  <si>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</si>
  <si>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</si>
  <si>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</si>
  <si>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</si>
  <si>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</si>
  <si>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</si>
  <si>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</si>
  <si>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</si>
  <si>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</si>
  <si>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</si>
  <si>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</si>
  <si>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</si>
  <si>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</si>
  <si>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</si>
  <si>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</si>
  <si>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</si>
  <si>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</si>
  <si>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</si>
  <si>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</si>
  <si>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</si>
  <si>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</si>
  <si>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Бабарыкинское</t>
  </si>
  <si>
    <t>75617411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</si>
  <si>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</si>
  <si>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</si>
  <si>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</si>
  <si>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</si>
  <si>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</si>
  <si>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</si>
  <si>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</si>
  <si>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</si>
  <si>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</si>
  <si>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</si>
  <si>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</si>
  <si>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</si>
  <si>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</si>
  <si>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</si>
  <si>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</si>
  <si>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</si>
  <si>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</si>
  <si>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</si>
  <si>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</si>
  <si>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</si>
  <si>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</si>
  <si>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</si>
  <si>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</si>
  <si>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</si>
  <si>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</si>
  <si>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</si>
  <si>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</si>
  <si>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</si>
  <si>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</si>
  <si>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</si>
  <si>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</si>
  <si>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</si>
  <si>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</si>
  <si>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</si>
  <si>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</si>
  <si>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</si>
  <si>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</si>
  <si>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</si>
  <si>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</si>
  <si>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</si>
  <si>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</si>
  <si>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</si>
  <si>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</si>
  <si>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</si>
  <si>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</si>
  <si>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</si>
  <si>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Южноуральск</t>
  </si>
  <si>
    <t>75764000</t>
  </si>
  <si>
    <t>Городские округа Челябинской области</t>
  </si>
  <si>
    <t>75700000</t>
  </si>
  <si>
    <t>город Челябинск</t>
  </si>
  <si>
    <t>75701000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</si>
  <si>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</si>
  <si>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</si>
  <si>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</si>
  <si>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</si>
  <si>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</si>
  <si>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</si>
  <si>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</si>
  <si>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</si>
  <si>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</si>
  <si>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</si>
  <si>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</si>
  <si>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</si>
  <si>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</si>
  <si>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</si>
  <si>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</si>
  <si>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</si>
  <si>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</si>
  <si>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</si>
  <si>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</si>
  <si>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</si>
  <si>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</si>
  <si>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</si>
  <si>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</si>
  <si>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</si>
  <si>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</si>
  <si>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</si>
  <si>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</si>
  <si>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</si>
  <si>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</si>
  <si>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</si>
  <si>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</si>
  <si>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</si>
  <si>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</si>
  <si>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</si>
  <si>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</si>
  <si>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</si>
  <si>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</si>
  <si>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</si>
  <si>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</si>
  <si>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</si>
  <si>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</si>
  <si>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</si>
  <si>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</si>
  <si>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</si>
  <si>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</si>
  <si>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</si>
  <si>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</si>
  <si>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</si>
  <si>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</si>
  <si>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</si>
  <si>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</si>
  <si>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</si>
  <si>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</si>
  <si>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</si>
  <si>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</si>
  <si>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</si>
  <si>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</si>
  <si>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</si>
  <si>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</si>
  <si>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</si>
  <si>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</si>
  <si>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</si>
  <si>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</si>
  <si>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</si>
  <si>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</si>
  <si>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</si>
  <si>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</si>
  <si>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</si>
  <si>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</si>
  <si>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</si>
  <si>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</si>
  <si>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</si>
  <si>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</si>
  <si>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</si>
  <si>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</si>
  <si>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</si>
  <si>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</si>
  <si>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</si>
  <si>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</si>
  <si>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</si>
  <si>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</si>
  <si>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</si>
  <si>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</si>
  <si>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</si>
  <si>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Кизильский муниципальный район</t>
  </si>
  <si>
    <t>75632000</t>
  </si>
  <si>
    <t>Кацбахское</t>
  </si>
  <si>
    <t>75632446</t>
  </si>
  <si>
    <t>Кизильское</t>
  </si>
  <si>
    <t>75632450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</si>
  <si>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</si>
  <si>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</si>
  <si>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</si>
  <si>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</si>
  <si>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</si>
  <si>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</si>
  <si>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</si>
  <si>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</si>
  <si>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</si>
  <si>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</si>
  <si>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</si>
  <si>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</si>
  <si>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</si>
  <si>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</si>
  <si>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</si>
  <si>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</si>
  <si>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</si>
  <si>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</si>
  <si>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</si>
  <si>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</si>
  <si>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</si>
  <si>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</si>
  <si>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</si>
  <si>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</si>
  <si>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</si>
  <si>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</si>
  <si>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</si>
  <si>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</si>
  <si>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</si>
  <si>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</si>
  <si>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Петровское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</si>
  <si>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</si>
  <si>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</si>
  <si>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</si>
  <si>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</si>
  <si>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</si>
  <si>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</si>
  <si>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</si>
  <si>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</si>
  <si>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</si>
  <si>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</si>
  <si>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</si>
  <si>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</si>
  <si>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</si>
  <si>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</si>
  <si>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</si>
  <si>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</si>
  <si>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</si>
  <si>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</si>
  <si>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</si>
  <si>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</si>
  <si>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</si>
  <si>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</si>
  <si>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</si>
  <si>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</si>
  <si>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</si>
  <si>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</si>
  <si>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</si>
  <si>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</si>
  <si>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</si>
  <si>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</si>
  <si>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</si>
  <si>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</si>
  <si>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</si>
  <si>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</si>
  <si>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</si>
  <si>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</si>
  <si>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</si>
  <si>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</si>
  <si>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</si>
  <si>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</si>
  <si>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</si>
  <si>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</si>
  <si>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</si>
  <si>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</si>
  <si>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</si>
  <si>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</si>
  <si>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</si>
  <si>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</si>
  <si>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</si>
  <si>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</si>
  <si>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</si>
  <si>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</si>
  <si>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</si>
  <si>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</si>
  <si>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</si>
  <si>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</si>
  <si>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</si>
  <si>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</si>
  <si>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</si>
  <si>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</si>
  <si>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</si>
  <si>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</si>
  <si>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</si>
  <si>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</si>
  <si>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</si>
  <si>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</si>
  <si>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</si>
  <si>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</si>
  <si>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</si>
  <si>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</si>
  <si>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</si>
  <si>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</si>
  <si>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Кочердыкское</t>
  </si>
  <si>
    <t>75647415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</si>
  <si>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</si>
  <si>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</si>
  <si>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</si>
  <si>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</si>
  <si>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</si>
  <si>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</si>
  <si>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</si>
  <si>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</si>
  <si>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</si>
  <si>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</si>
  <si>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</si>
  <si>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</si>
  <si>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</si>
  <si>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</si>
  <si>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</si>
  <si>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</si>
  <si>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</si>
  <si>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</si>
  <si>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</si>
  <si>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</si>
  <si>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</si>
  <si>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</si>
  <si>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</si>
  <si>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</si>
  <si>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</si>
  <si>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</si>
  <si>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</si>
  <si>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</si>
  <si>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</si>
  <si>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</si>
  <si>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</si>
  <si>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</si>
  <si>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</si>
  <si>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</si>
  <si>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</si>
  <si>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</si>
  <si>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</si>
  <si>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</si>
  <si>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</si>
  <si>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</si>
  <si>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</si>
  <si>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</si>
  <si>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</si>
  <si>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</si>
  <si>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</si>
  <si>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75652411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</si>
  <si>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</si>
  <si>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</si>
  <si>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</si>
  <si>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</si>
  <si>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</si>
  <si>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</si>
  <si>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</si>
  <si>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</si>
  <si>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Поселок Полетаево</t>
  </si>
  <si>
    <t>75652154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</si>
  <si>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</si>
  <si>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</si>
  <si>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</si>
  <si>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</si>
  <si>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</si>
  <si>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</si>
  <si>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</si>
  <si>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</si>
  <si>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</si>
  <si>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</si>
  <si>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</si>
  <si>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</si>
  <si>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</si>
  <si>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</si>
  <si>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</si>
  <si>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</si>
  <si>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</si>
  <si>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</si>
  <si>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</si>
  <si>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</si>
  <si>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</si>
  <si>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</si>
  <si>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</si>
  <si>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</si>
  <si>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</si>
  <si>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</si>
  <si>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</si>
  <si>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</si>
  <si>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</si>
  <si>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</si>
  <si>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</si>
  <si>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</si>
  <si>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</si>
  <si>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</si>
  <si>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</si>
  <si>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</si>
  <si>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</si>
  <si>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</si>
  <si>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</si>
  <si>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</si>
  <si>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</si>
  <si>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</si>
  <si>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</si>
  <si>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</si>
  <si>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</si>
  <si>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</si>
  <si>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</si>
  <si>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</si>
  <si>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</si>
  <si>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</si>
  <si>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</si>
  <si>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</si>
  <si>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</si>
  <si>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</si>
  <si>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</si>
  <si>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</si>
  <si>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</si>
  <si>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</si>
  <si>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</si>
  <si>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</si>
  <si>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</si>
  <si>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</si>
  <si>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</si>
  <si>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</si>
  <si>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</si>
  <si>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</si>
  <si>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</si>
  <si>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</si>
  <si>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</si>
  <si>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</si>
  <si>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</si>
  <si>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</si>
  <si>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</si>
  <si>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</si>
  <si>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</si>
  <si>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</si>
  <si>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</si>
  <si>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</si>
  <si>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</si>
  <si>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</si>
  <si>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</si>
  <si>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</si>
  <si>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</si>
  <si>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</si>
  <si>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</si>
  <si>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</si>
  <si>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</si>
  <si>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</si>
  <si>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</si>
  <si>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</si>
  <si>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</si>
  <si>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</si>
  <si>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</si>
  <si>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</si>
  <si>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</si>
  <si>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</si>
  <si>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</si>
  <si>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</si>
  <si>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</si>
  <si>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</si>
  <si>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</si>
  <si>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</si>
  <si>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</si>
  <si>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</si>
  <si>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</si>
  <si>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</si>
  <si>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</si>
  <si>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</si>
  <si>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</si>
  <si>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</si>
  <si>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</si>
  <si>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</si>
  <si>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Светловское</t>
  </si>
  <si>
    <t>75659420</t>
  </si>
  <si>
    <t>Тарасовское</t>
  </si>
  <si>
    <t>75659445</t>
  </si>
  <si>
    <t>Углицкое</t>
  </si>
  <si>
    <t>75659460</t>
  </si>
  <si>
    <t>Чесменское</t>
  </si>
  <si>
    <t>75659490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</si>
  <si>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</si>
  <si>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</si>
  <si>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</si>
  <si>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</si>
  <si>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</si>
  <si>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</si>
  <si>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</si>
  <si>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</si>
  <si>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</si>
  <si>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</si>
  <si>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</si>
  <si>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</si>
  <si>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</si>
  <si>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</si>
  <si>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</si>
  <si>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</si>
  <si>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</si>
  <si>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</si>
  <si>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</si>
  <si>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</si>
  <si>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</si>
  <si>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</si>
  <si>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</si>
  <si>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</si>
  <si>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</si>
  <si>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</si>
  <si>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</si>
  <si>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</si>
  <si>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</si>
  <si>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</si>
  <si>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</si>
  <si>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</si>
  <si>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</si>
  <si>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</si>
  <si>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</si>
  <si>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</si>
  <si>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</si>
  <si>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</si>
  <si>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</si>
  <si>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</si>
  <si>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</si>
  <si>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</si>
  <si>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</si>
  <si>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Год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</si>
  <si>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</si>
  <si>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</si>
  <si>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</si>
  <si>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</si>
  <si>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</si>
  <si>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Филиал ОАО "ОГК-2" - Троицкая ГРЭС</t>
  </si>
  <si>
    <t>2607018122</t>
  </si>
  <si>
    <t>741802001</t>
  </si>
  <si>
    <t>457100 Челябинская область, г. Троицк</t>
  </si>
  <si>
    <t>Проводин Иван Витальевич</t>
  </si>
  <si>
    <t>8(35163)34905</t>
  </si>
  <si>
    <t>Назарова Марина Фёдоровна</t>
  </si>
  <si>
    <t>8(35163)34912</t>
  </si>
  <si>
    <t>Наумова Лариса Викторовна</t>
  </si>
  <si>
    <t>8(35163)34915</t>
  </si>
  <si>
    <t>l_naumova@tgres.ru</t>
  </si>
  <si>
    <t>Отчетность представлена без НДС</t>
  </si>
  <si>
    <t>ООО "ЖКХ  Агаповское"</t>
  </si>
  <si>
    <t>7425004572</t>
  </si>
  <si>
    <t>742501001</t>
  </si>
  <si>
    <t>ООО "ЖКХ  Энергия"</t>
  </si>
  <si>
    <t>7425008930</t>
  </si>
  <si>
    <t>МП "ЖКХ -Желтинское"</t>
  </si>
  <si>
    <t>7425007936</t>
  </si>
  <si>
    <t>МП "ЖКХ Магнитное"</t>
  </si>
  <si>
    <t>7425007943</t>
  </si>
  <si>
    <t>МП ЖКХ "Наровчатское"</t>
  </si>
  <si>
    <t>7425008136</t>
  </si>
  <si>
    <t>МУП "ЖКХ-Первомайский"</t>
  </si>
  <si>
    <t>7425007975</t>
  </si>
  <si>
    <t>МУП "ЖКХ-Приморский"</t>
  </si>
  <si>
    <t>7425008231</t>
  </si>
  <si>
    <t>ООО ЖКХ "Светлогорский"</t>
  </si>
  <si>
    <t>7425007982</t>
  </si>
  <si>
    <t>ООО "Черниговское"</t>
  </si>
  <si>
    <t>7420011008</t>
  </si>
  <si>
    <t>7425758097</t>
  </si>
  <si>
    <t>ООО "Сервис"</t>
  </si>
  <si>
    <t>7425756597</t>
  </si>
  <si>
    <t>МУ "Управление Акбашевского ЖКХ"</t>
  </si>
  <si>
    <t>7426007336</t>
  </si>
  <si>
    <t>742601001</t>
  </si>
  <si>
    <t>"Тепловик"</t>
  </si>
  <si>
    <t>7426001493</t>
  </si>
  <si>
    <t>"Теплоэнергетик"</t>
  </si>
  <si>
    <t>7426005714</t>
  </si>
  <si>
    <t>Аргаяшское управление ЖКХ</t>
  </si>
  <si>
    <t>7426007103</t>
  </si>
  <si>
    <t>МУП "Управление Аязгуловского ЖКХ"</t>
  </si>
  <si>
    <t>7426007417</t>
  </si>
  <si>
    <t>МУ "Управление Байрамгуловского ЖКХ"</t>
  </si>
  <si>
    <t>7426007287</t>
  </si>
  <si>
    <t>МУ "Управление Дербишевского ЖКХ"</t>
  </si>
  <si>
    <t>7426007488</t>
  </si>
  <si>
    <t>МУ "Управление Ишалинского ЖКХ"</t>
  </si>
  <si>
    <t>7426007248</t>
  </si>
  <si>
    <t>МУ "Управление Камышевского ЖКХ"</t>
  </si>
  <si>
    <t>7426007449</t>
  </si>
  <si>
    <t>МП "Управление Кузнецкого ЖКХ"</t>
  </si>
  <si>
    <t>7426007424</t>
  </si>
  <si>
    <t>ОАО МОЦ "Курорт Увильды"</t>
  </si>
  <si>
    <t>7426005988</t>
  </si>
  <si>
    <t>МУП "Кулуевское ЖКХ"</t>
  </si>
  <si>
    <t>7426006942</t>
  </si>
  <si>
    <t>МУ "Управление Норкинского ЖКХ"</t>
  </si>
  <si>
    <t>7426007456</t>
  </si>
  <si>
    <t>МУ "Управление Худайбердинского ЖКХ"</t>
  </si>
  <si>
    <t>7426007230</t>
  </si>
  <si>
    <t>ОАО "Ашинский металлургический завод"</t>
  </si>
  <si>
    <t>7401000473</t>
  </si>
  <si>
    <t>740101001</t>
  </si>
  <si>
    <t>ОАО "Ашинский химический завод"</t>
  </si>
  <si>
    <t>7401000970</t>
  </si>
  <si>
    <t>"Челябоблкоммунэнерго"</t>
  </si>
  <si>
    <t>7447019075</t>
  </si>
  <si>
    <t>ООО "Миньярская коммунальная компания"</t>
  </si>
  <si>
    <t>7401012408</t>
  </si>
  <si>
    <t>"Горкомсети"</t>
  </si>
  <si>
    <t>7401012990</t>
  </si>
  <si>
    <t>ОАО "Агрегат"</t>
  </si>
  <si>
    <t>7401000191</t>
  </si>
  <si>
    <t>ФГУ комбинат "Борец" Росрезерва</t>
  </si>
  <si>
    <t>7401003499</t>
  </si>
  <si>
    <t>ООО "СтройКомплекс"</t>
  </si>
  <si>
    <t>7443005963</t>
  </si>
  <si>
    <t>744301001</t>
  </si>
  <si>
    <t>ООО "Жилкомхоз"</t>
  </si>
  <si>
    <t>7453013650</t>
  </si>
  <si>
    <t>745301001</t>
  </si>
  <si>
    <t>ООО "ЖКХ Кирса"</t>
  </si>
  <si>
    <t>7425758361</t>
  </si>
  <si>
    <t>УМП "Участок ЖКХ"</t>
  </si>
  <si>
    <t>7429011517</t>
  </si>
  <si>
    <t>742901001</t>
  </si>
  <si>
    <t>"Учалинский ГОК"</t>
  </si>
  <si>
    <t>0270007455</t>
  </si>
  <si>
    <t>025250001</t>
  </si>
  <si>
    <t>УМП ЖКХ "Межозерное"</t>
  </si>
  <si>
    <t>7429011242</t>
  </si>
  <si>
    <t>ООО "СпассЖилКомСервис"</t>
  </si>
  <si>
    <t>7425757590</t>
  </si>
  <si>
    <t>УПМ "Коммунальщик"</t>
  </si>
  <si>
    <t>7429009885</t>
  </si>
  <si>
    <t>ООО "ВиТ"</t>
  </si>
  <si>
    <t>7425758643</t>
  </si>
  <si>
    <t>УМП "Малахит"</t>
  </si>
  <si>
    <t>7429010070</t>
  </si>
  <si>
    <t>ООО "Станица"</t>
  </si>
  <si>
    <t>7425758114</t>
  </si>
  <si>
    <t>УМП "Сурменевское"</t>
  </si>
  <si>
    <t>7429010859</t>
  </si>
  <si>
    <t>Вагонное депо ЗАО "Уралгоршахткомплект"</t>
  </si>
  <si>
    <t>6671115787</t>
  </si>
  <si>
    <t>740201001</t>
  </si>
  <si>
    <t>МУП "Энергетик"</t>
  </si>
  <si>
    <t>7402007009</t>
  </si>
  <si>
    <t>ОАО "Завод Дормаш"</t>
  </si>
  <si>
    <t>7402000412</t>
  </si>
  <si>
    <t>ОАО "Уфалейникель"</t>
  </si>
  <si>
    <t>7402001769</t>
  </si>
  <si>
    <t>742150001</t>
  </si>
  <si>
    <t>ООО "Волна"</t>
  </si>
  <si>
    <t>7402000797</t>
  </si>
  <si>
    <t>ООО "Уфалейский завод металлургического машиностроения"</t>
  </si>
  <si>
    <t>7402005770</t>
  </si>
  <si>
    <t>ООО Верхнеуфалейские тепловые сети"</t>
  </si>
  <si>
    <t>7402011608</t>
  </si>
  <si>
    <t>"Златоустовский хлебозавод"</t>
  </si>
  <si>
    <t>7404030638</t>
  </si>
  <si>
    <t>740401001</t>
  </si>
  <si>
    <t>"Златоустовский часовой завод"</t>
  </si>
  <si>
    <t>7404003024</t>
  </si>
  <si>
    <t>"Росспиртпром"</t>
  </si>
  <si>
    <t>7730130125</t>
  </si>
  <si>
    <t>773001001</t>
  </si>
  <si>
    <t>Новозлатоустовское отделение ЧООО ВОИ</t>
  </si>
  <si>
    <t>7404031776</t>
  </si>
  <si>
    <t>ОАО "Златоустовский металлургический завод"</t>
  </si>
  <si>
    <t>7404037136</t>
  </si>
  <si>
    <t>ФГУП "ПО "Златоустовский машиностроительный завод"</t>
  </si>
  <si>
    <t>7404003218</t>
  </si>
  <si>
    <t>"Карабашмедь"</t>
  </si>
  <si>
    <t>7400002523</t>
  </si>
  <si>
    <t>740001001</t>
  </si>
  <si>
    <t>"Карабашское ДРСУ"</t>
  </si>
  <si>
    <t>7406000861</t>
  </si>
  <si>
    <t>740601001</t>
  </si>
  <si>
    <t>"Октябрь"</t>
  </si>
  <si>
    <t>7406000237</t>
  </si>
  <si>
    <t>"УК "ЖКХ" Карабашского городского округа</t>
  </si>
  <si>
    <t>7413012642</t>
  </si>
  <si>
    <t>741301001</t>
  </si>
  <si>
    <t>Карабашская КЭЧ Приволжско-Уральского военного округа МО</t>
  </si>
  <si>
    <t>7406002604</t>
  </si>
  <si>
    <t>Куйбышевская железная дорога - филиал РЖД</t>
  </si>
  <si>
    <t>7708503727</t>
  </si>
  <si>
    <t>770901001</t>
  </si>
  <si>
    <t>"Городские бани"</t>
  </si>
  <si>
    <t>7411019064</t>
  </si>
  <si>
    <t>741101001</t>
  </si>
  <si>
    <t>"Копейский кирпичный завод"</t>
  </si>
  <si>
    <t>7411015849</t>
  </si>
  <si>
    <t>"Копейский машиностроительный завод"</t>
  </si>
  <si>
    <t>7411005872</t>
  </si>
  <si>
    <t>"ПЗСМ "Полистром"</t>
  </si>
  <si>
    <t>7411017250</t>
  </si>
  <si>
    <t>"Тепло и Сервис"</t>
  </si>
  <si>
    <t>7411017733</t>
  </si>
  <si>
    <t>7411020454</t>
  </si>
  <si>
    <t>ИК-11 ГУФСИН России</t>
  </si>
  <si>
    <t>7411015937</t>
  </si>
  <si>
    <t>ОАО "Птицефабрика Челябинская"</t>
  </si>
  <si>
    <t>7430008205</t>
  </si>
  <si>
    <t>ФГУП "Завод "Пластмасс"</t>
  </si>
  <si>
    <t>7411001451</t>
  </si>
  <si>
    <t>"Кыштымский огнеупорный завод"</t>
  </si>
  <si>
    <t>7413009880</t>
  </si>
  <si>
    <t>ГУ Санаторий "Лесное озеро" МВД России</t>
  </si>
  <si>
    <t>7413003260</t>
  </si>
  <si>
    <t>Кыштымский каолино-керамический комбинат "КСАНТА"</t>
  </si>
  <si>
    <t>7413011409</t>
  </si>
  <si>
    <t>МУП "Санаторий "Дальняя Дача"</t>
  </si>
  <si>
    <t>7422012007</t>
  </si>
  <si>
    <t>Муниципальное производственное управление теплоснабжения</t>
  </si>
  <si>
    <t>7413000541</t>
  </si>
  <si>
    <t>ОАО "Кыштымский абразивный завод"</t>
  </si>
  <si>
    <t>7413007498</t>
  </si>
  <si>
    <t>ОАО "Кыштымское машиностроительное объединение"</t>
  </si>
  <si>
    <t>7413009745</t>
  </si>
  <si>
    <t>ООО "Уралграфит"</t>
  </si>
  <si>
    <t>7413010701</t>
  </si>
  <si>
    <t>"ЗЖБИ-500"</t>
  </si>
  <si>
    <t>7444039010</t>
  </si>
  <si>
    <t>744401001</t>
  </si>
  <si>
    <t>"МагХолод"</t>
  </si>
  <si>
    <t>7414001001</t>
  </si>
  <si>
    <t>744601001</t>
  </si>
  <si>
    <t>"Магнитогорский завод безалкогольных напитков"</t>
  </si>
  <si>
    <t>7445012363</t>
  </si>
  <si>
    <t>744501001</t>
  </si>
  <si>
    <t>"Магнитогорский комбинат хлебопродуктов Ситно"</t>
  </si>
  <si>
    <t>7414001724</t>
  </si>
  <si>
    <t>"Магнитогорский хлебокомбинат"</t>
  </si>
  <si>
    <t>7414002051</t>
  </si>
  <si>
    <t>"Производственная компания "Макинтош"</t>
  </si>
  <si>
    <t>7444033025</t>
  </si>
  <si>
    <t>"Прокатмонтаж"</t>
  </si>
  <si>
    <t>7414000343</t>
  </si>
  <si>
    <t>741450001</t>
  </si>
  <si>
    <t>"Фабрика кухонной мебели"</t>
  </si>
  <si>
    <t>7446038935</t>
  </si>
  <si>
    <t>"Элеваторзернопродукт"</t>
  </si>
  <si>
    <t>7453062777</t>
  </si>
  <si>
    <t>Трест "Теплофикация"</t>
  </si>
  <si>
    <t>7414000657</t>
  </si>
  <si>
    <t>ФГУП "Магнитогорское авиапредприятие"</t>
  </si>
  <si>
    <t>7414001957</t>
  </si>
  <si>
    <t>"ИБК-Энерго"</t>
  </si>
  <si>
    <t>7415046510</t>
  </si>
  <si>
    <t>741501001</t>
  </si>
  <si>
    <t>"Миассмебель"</t>
  </si>
  <si>
    <t>7415002713</t>
  </si>
  <si>
    <t>"Управление фондами"</t>
  </si>
  <si>
    <t>7420011456</t>
  </si>
  <si>
    <t>"УралАЗ-Энерго"</t>
  </si>
  <si>
    <t>7415036215</t>
  </si>
  <si>
    <t>"УралТеплоСтрой"</t>
  </si>
  <si>
    <t>7415050153</t>
  </si>
  <si>
    <t>"Эксплуатация котельных установок"</t>
  </si>
  <si>
    <t>7415048468</t>
  </si>
  <si>
    <t>ГОУ НПО "Профессиональное училище № 9"</t>
  </si>
  <si>
    <t>7415008909</t>
  </si>
  <si>
    <t>ГП Предприятие "Урал"</t>
  </si>
  <si>
    <t>7415010249</t>
  </si>
  <si>
    <t>ОАО "Миасский машиностроительный завод"</t>
  </si>
  <si>
    <t>7415011637</t>
  </si>
  <si>
    <t>ОАО "Миассэлектроаппарат"</t>
  </si>
  <si>
    <t>7415028790</t>
  </si>
  <si>
    <t>ОАО "Тургоякское рудоуправление"</t>
  </si>
  <si>
    <t>7415004421</t>
  </si>
  <si>
    <t>УК "Орион" поселок Ленинск</t>
  </si>
  <si>
    <t>7415048605</t>
  </si>
  <si>
    <t>ММПКХ</t>
  </si>
  <si>
    <t>7422000570</t>
  </si>
  <si>
    <t>742201001</t>
  </si>
  <si>
    <t>ФГУП "ПО "Маяк"</t>
  </si>
  <si>
    <t>7422000795</t>
  </si>
  <si>
    <t>МП "Энергетик"</t>
  </si>
  <si>
    <t>7423000075</t>
  </si>
  <si>
    <t>742301001</t>
  </si>
  <si>
    <t>ОАО "Трансэнерго"</t>
  </si>
  <si>
    <t>7423023178</t>
  </si>
  <si>
    <t>742301002</t>
  </si>
  <si>
    <t>МУП "Многоотраслевое производственное объединение энергосетей"</t>
  </si>
  <si>
    <t>7405000450</t>
  </si>
  <si>
    <t>740501001</t>
  </si>
  <si>
    <t>ФГУП "Приборостроительный завод"</t>
  </si>
  <si>
    <t>7405000428</t>
  </si>
  <si>
    <t>"Агротехсервис"</t>
  </si>
  <si>
    <t>7439000850</t>
  </si>
  <si>
    <t>743901001</t>
  </si>
  <si>
    <t>"Областная туберкулезная больница № 13"</t>
  </si>
  <si>
    <t>7418015703</t>
  </si>
  <si>
    <t>741801001</t>
  </si>
  <si>
    <t>"Троицкий комбинат хлебопродуктов"</t>
  </si>
  <si>
    <t>7439000585</t>
  </si>
  <si>
    <t>"Троицкий молочный завод"</t>
  </si>
  <si>
    <t>7418000538</t>
  </si>
  <si>
    <t>ЗАО "Троицкие энергетические системы"</t>
  </si>
  <si>
    <t>7418014763</t>
  </si>
  <si>
    <t>ООО "ЖКХ поселка Гончарка"</t>
  </si>
  <si>
    <t>7418013880</t>
  </si>
  <si>
    <t>Троицкая ГРЭС филиал ОАО "ОГК-2"</t>
  </si>
  <si>
    <t>"Теплоэнергетика"</t>
  </si>
  <si>
    <t>0274062111</t>
  </si>
  <si>
    <t>"Мечел-Энерго"</t>
  </si>
  <si>
    <t>7722245108</t>
  </si>
  <si>
    <t>742001001</t>
  </si>
  <si>
    <t>"Пансионат с лечением "Утес"</t>
  </si>
  <si>
    <t>7420005124</t>
  </si>
  <si>
    <t>"Уральская фанера"</t>
  </si>
  <si>
    <t>7420007964</t>
  </si>
  <si>
    <t>"Чебаркульская птица"</t>
  </si>
  <si>
    <t>7420000380</t>
  </si>
  <si>
    <t>"Чебаркульский опытный лесхоз"</t>
  </si>
  <si>
    <t>7442001483</t>
  </si>
  <si>
    <t>ГОУ СПО "Чебаркульский агролесохозяйственный колледж"</t>
  </si>
  <si>
    <t>7420006181</t>
  </si>
  <si>
    <t>ГУП "Санаторий Еловое"</t>
  </si>
  <si>
    <t>7420005117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</si>
</sst>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59">
    <xf numFmtId="0" fontId="0" fillId="0" borderId="0" xfId="0" applyAlignment="1">
      <alignment/>
    </xf>
    <xf numFmtId="49" fontId="40" fillId="0" borderId="0" xfId="458" applyFont="1" applyAlignment="1" applyProtection="1">
      <alignment vertical="center" wrapText="1"/>
      <protection/>
    </xf>
    <xf numFmtId="49" fontId="50" fillId="0" borderId="0" xfId="342" applyNumberFormat="1" applyFont="1" applyAlignment="1" applyProtection="1">
      <alignment horizontal="center" vertical="center"/>
      <protection/>
    </xf>
    <xf numFmtId="49" fontId="40" fillId="0" borderId="0" xfId="458" applyFont="1" applyAlignment="1" applyProtection="1">
      <alignment horizontal="center" vertical="center" wrapText="1"/>
      <protection/>
    </xf>
    <xf numFmtId="49" fontId="40" fillId="0" borderId="0" xfId="458" applyFont="1" applyAlignment="1" applyProtection="1">
      <alignment vertical="top" wrapText="1"/>
      <protection/>
    </xf>
    <xf numFmtId="49" fontId="40" fillId="0" borderId="0" xfId="458" applyFont="1" applyProtection="1">
      <alignment vertical="top"/>
      <protection/>
    </xf>
    <xf numFmtId="49" fontId="40" fillId="24" borderId="0" xfId="458" applyFont="1" applyFill="1" applyProtection="1">
      <alignment vertical="top"/>
      <protection/>
    </xf>
    <xf numFmtId="0" fontId="40" fillId="0" borderId="13" xfId="461" applyFont="1" applyBorder="1" applyAlignment="1" applyProtection="1">
      <alignment horizontal="center"/>
      <protection/>
    </xf>
    <xf numFmtId="49" fontId="51" fillId="0" borderId="0" xfId="458" applyFont="1" applyAlignment="1" applyProtection="1">
      <alignment vertical="center"/>
      <protection/>
    </xf>
    <xf numFmtId="0" fontId="51" fillId="0" borderId="0" xfId="459" applyFont="1" applyFill="1" applyAlignment="1" applyProtection="1">
      <alignment vertical="center" wrapText="1"/>
      <protection/>
    </xf>
    <xf numFmtId="0" fontId="51" fillId="0" borderId="0" xfId="459" applyFont="1" applyFill="1" applyAlignment="1" applyProtection="1">
      <alignment horizontal="left" vertical="center" wrapText="1"/>
      <protection/>
    </xf>
    <xf numFmtId="0" fontId="40" fillId="25" borderId="16" xfId="459" applyFont="1" applyFill="1" applyBorder="1" applyAlignment="1" applyProtection="1">
      <alignment vertical="center" wrapText="1"/>
      <protection/>
    </xf>
    <xf numFmtId="0" fontId="40" fillId="0" borderId="17" xfId="459" applyFont="1" applyBorder="1" applyAlignment="1" applyProtection="1">
      <alignment vertical="center" wrapText="1"/>
      <protection/>
    </xf>
    <xf numFmtId="0" fontId="40" fillId="25" borderId="17" xfId="461" applyFont="1" applyFill="1" applyBorder="1" applyAlignment="1" applyProtection="1">
      <alignment vertical="center" wrapText="1"/>
      <protection/>
    </xf>
    <xf numFmtId="0" fontId="40" fillId="0" borderId="0" xfId="459" applyFont="1" applyAlignment="1" applyProtection="1">
      <alignment vertical="center" wrapText="1"/>
      <protection/>
    </xf>
    <xf numFmtId="0" fontId="40" fillId="25" borderId="18" xfId="461" applyFont="1" applyFill="1" applyBorder="1" applyAlignment="1" applyProtection="1">
      <alignment vertical="center" wrapText="1"/>
      <protection/>
    </xf>
    <xf numFmtId="0" fontId="40" fillId="25" borderId="0" xfId="461" applyFont="1" applyFill="1" applyBorder="1" applyAlignment="1" applyProtection="1">
      <alignment vertical="center" wrapText="1"/>
      <protection/>
    </xf>
    <xf numFmtId="0" fontId="40" fillId="25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25" borderId="18" xfId="467" applyNumberFormat="1" applyFont="1" applyFill="1" applyBorder="1" applyAlignment="1" applyProtection="1">
      <alignment horizontal="center" vertical="center" wrapText="1"/>
      <protection/>
    </xf>
    <xf numFmtId="0" fontId="51" fillId="25" borderId="0" xfId="467" applyNumberFormat="1" applyFont="1" applyFill="1" applyBorder="1" applyAlignment="1" applyProtection="1">
      <alignment horizontal="center" vertical="center" wrapText="1"/>
      <protection/>
    </xf>
    <xf numFmtId="0" fontId="40" fillId="26" borderId="19" xfId="467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7" applyNumberFormat="1" applyFont="1" applyFill="1" applyBorder="1" applyAlignment="1" applyProtection="1">
      <alignment horizontal="center" vertical="center" wrapText="1"/>
      <protection/>
    </xf>
    <xf numFmtId="14" fontId="40" fillId="25" borderId="0" xfId="467" applyNumberFormat="1" applyFont="1" applyFill="1" applyBorder="1" applyAlignment="1" applyProtection="1">
      <alignment horizontal="center" vertical="center" wrapText="1"/>
      <protection/>
    </xf>
    <xf numFmtId="0" fontId="44" fillId="25" borderId="0" xfId="467" applyNumberFormat="1" applyFont="1" applyFill="1" applyBorder="1" applyAlignment="1" applyProtection="1">
      <alignment horizontal="center" vertical="center" wrapText="1"/>
      <protection/>
    </xf>
    <xf numFmtId="0" fontId="40" fillId="25" borderId="0" xfId="461" applyNumberFormat="1" applyFont="1" applyFill="1" applyBorder="1" applyAlignment="1" applyProtection="1">
      <alignment vertical="center" wrapText="1"/>
      <protection/>
    </xf>
    <xf numFmtId="0" fontId="40" fillId="0" borderId="0" xfId="459" applyFont="1" applyBorder="1" applyAlignment="1" applyProtection="1">
      <alignment horizontal="center" vertical="center" wrapText="1"/>
      <protection/>
    </xf>
    <xf numFmtId="0" fontId="40" fillId="25" borderId="0" xfId="459" applyFont="1" applyFill="1" applyBorder="1" applyAlignment="1" applyProtection="1">
      <alignment horizontal="center" vertical="center" wrapText="1"/>
      <protection/>
    </xf>
    <xf numFmtId="0" fontId="51" fillId="0" borderId="0" xfId="459" applyFont="1" applyFill="1" applyBorder="1" applyAlignment="1" applyProtection="1">
      <alignment vertical="center" wrapText="1"/>
      <protection/>
    </xf>
    <xf numFmtId="49" fontId="51" fillId="0" borderId="0" xfId="467" applyNumberFormat="1" applyFont="1" applyFill="1" applyBorder="1" applyAlignment="1" applyProtection="1">
      <alignment horizontal="left" vertical="center" wrapText="1"/>
      <protection/>
    </xf>
    <xf numFmtId="49" fontId="40" fillId="25" borderId="18" xfId="467" applyNumberFormat="1" applyFont="1" applyFill="1" applyBorder="1" applyAlignment="1" applyProtection="1">
      <alignment horizontal="center" vertical="center" wrapText="1"/>
      <protection/>
    </xf>
    <xf numFmtId="49" fontId="40" fillId="25" borderId="13" xfId="467" applyNumberFormat="1" applyFont="1" applyFill="1" applyBorder="1" applyAlignment="1" applyProtection="1">
      <alignment horizontal="center" vertical="center" wrapText="1"/>
      <protection/>
    </xf>
    <xf numFmtId="0" fontId="40" fillId="25" borderId="20" xfId="461" applyFont="1" applyFill="1" applyBorder="1" applyAlignment="1" applyProtection="1">
      <alignment vertical="center" wrapText="1"/>
      <protection/>
    </xf>
    <xf numFmtId="0" fontId="40" fillId="25" borderId="21" xfId="461" applyFont="1" applyFill="1" applyBorder="1" applyAlignment="1" applyProtection="1">
      <alignment vertical="center" wrapText="1"/>
      <protection/>
    </xf>
    <xf numFmtId="0" fontId="40" fillId="25" borderId="21" xfId="461" applyFont="1" applyFill="1" applyBorder="1" applyAlignment="1" applyProtection="1">
      <alignment horizontal="center" vertical="center" wrapText="1"/>
      <protection/>
    </xf>
    <xf numFmtId="0" fontId="40" fillId="0" borderId="0" xfId="459" applyFont="1" applyFill="1" applyAlignment="1" applyProtection="1">
      <alignment horizontal="center" vertical="center" wrapText="1"/>
      <protection/>
    </xf>
    <xf numFmtId="0" fontId="40" fillId="0" borderId="0" xfId="459" applyFont="1" applyAlignment="1" applyProtection="1">
      <alignment horizontal="center" vertical="center" wrapText="1"/>
      <protection/>
    </xf>
    <xf numFmtId="0" fontId="40" fillId="0" borderId="0" xfId="459" applyFont="1" applyFill="1" applyAlignment="1" applyProtection="1">
      <alignment vertical="center" wrapText="1"/>
      <protection/>
    </xf>
    <xf numFmtId="0" fontId="49" fillId="25" borderId="14" xfId="463" applyNumberFormat="1" applyFont="1" applyFill="1" applyBorder="1" applyAlignment="1" applyProtection="1">
      <alignment horizontal="center" vertical="center" wrapText="1"/>
      <protection/>
    </xf>
    <xf numFmtId="0" fontId="51" fillId="0" borderId="0" xfId="459" applyFont="1" applyAlignment="1" applyProtection="1">
      <alignment vertical="center" wrapText="1"/>
      <protection/>
    </xf>
    <xf numFmtId="0" fontId="51" fillId="0" borderId="0" xfId="459" applyFont="1" applyAlignment="1" applyProtection="1">
      <alignment horizontal="center" vertical="center" wrapText="1"/>
      <protection/>
    </xf>
    <xf numFmtId="0" fontId="40" fillId="25" borderId="0" xfId="467" applyNumberFormat="1" applyFont="1" applyFill="1" applyBorder="1" applyAlignment="1" applyProtection="1">
      <alignment horizontal="center" vertical="center" wrapText="1"/>
      <protection/>
    </xf>
    <xf numFmtId="0" fontId="44" fillId="26" borderId="19" xfId="461" applyFont="1" applyFill="1" applyBorder="1" applyAlignment="1" applyProtection="1">
      <alignment horizontal="center" vertical="center" wrapText="1"/>
      <protection locked="0"/>
    </xf>
    <xf numFmtId="0" fontId="40" fillId="25" borderId="22" xfId="461" applyFont="1" applyFill="1" applyBorder="1" applyAlignment="1" applyProtection="1">
      <alignment horizontal="center" vertical="center" wrapText="1"/>
      <protection/>
    </xf>
    <xf numFmtId="0" fontId="40" fillId="25" borderId="13" xfId="461" applyFont="1" applyFill="1" applyBorder="1" applyAlignment="1" applyProtection="1">
      <alignment horizontal="center" vertical="center" wrapText="1"/>
      <protection/>
    </xf>
    <xf numFmtId="49" fontId="40" fillId="0" borderId="0" xfId="456" applyNumberFormat="1" applyProtection="1">
      <alignment vertical="top"/>
      <protection/>
    </xf>
    <xf numFmtId="0" fontId="53" fillId="0" borderId="0" xfId="459" applyFont="1" applyAlignment="1" applyProtection="1">
      <alignment vertical="center" wrapText="1"/>
      <protection/>
    </xf>
    <xf numFmtId="49" fontId="51" fillId="0" borderId="0" xfId="467" applyNumberFormat="1" applyFont="1" applyAlignment="1" applyProtection="1">
      <alignment horizontal="center" vertical="center" wrapText="1"/>
      <protection/>
    </xf>
    <xf numFmtId="49" fontId="51" fillId="0" borderId="0" xfId="467" applyNumberFormat="1" applyFont="1" applyAlignment="1" applyProtection="1">
      <alignment horizontal="center" vertical="center"/>
      <protection/>
    </xf>
    <xf numFmtId="49" fontId="40" fillId="25" borderId="23" xfId="467" applyNumberFormat="1" applyFont="1" applyFill="1" applyBorder="1" applyAlignment="1" applyProtection="1">
      <alignment horizontal="center" vertical="center" wrapText="1"/>
      <protection/>
    </xf>
    <xf numFmtId="0" fontId="40" fillId="26" borderId="24" xfId="46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7" applyNumberFormat="1" applyFont="1" applyFill="1" applyBorder="1" applyAlignment="1" applyProtection="1">
      <alignment horizontal="center" vertical="center" wrapText="1"/>
      <protection/>
    </xf>
    <xf numFmtId="0" fontId="40" fillId="25" borderId="26" xfId="467" applyNumberFormat="1" applyFont="1" applyFill="1" applyBorder="1" applyAlignment="1" applyProtection="1">
      <alignment horizontal="center" vertical="center" wrapText="1"/>
      <protection/>
    </xf>
    <xf numFmtId="0" fontId="40" fillId="25" borderId="15" xfId="467" applyNumberFormat="1" applyFont="1" applyFill="1" applyBorder="1" applyAlignment="1" applyProtection="1">
      <alignment horizontal="center" vertical="center" wrapText="1"/>
      <protection/>
    </xf>
    <xf numFmtId="0" fontId="40" fillId="25" borderId="27" xfId="467" applyNumberFormat="1" applyFont="1" applyFill="1" applyBorder="1" applyAlignment="1" applyProtection="1">
      <alignment horizontal="center" vertical="center" wrapText="1"/>
      <protection/>
    </xf>
    <xf numFmtId="49" fontId="40" fillId="25" borderId="15" xfId="467" applyNumberFormat="1" applyFont="1" applyFill="1" applyBorder="1" applyAlignment="1" applyProtection="1">
      <alignment horizontal="center" vertical="center" wrapText="1"/>
      <protection/>
    </xf>
    <xf numFmtId="0" fontId="40" fillId="25" borderId="23" xfId="459" applyFont="1" applyFill="1" applyBorder="1" applyAlignment="1" applyProtection="1">
      <alignment horizontal="center" vertical="center" wrapText="1"/>
      <protection/>
    </xf>
    <xf numFmtId="49" fontId="40" fillId="26" borderId="28" xfId="467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7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1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22" borderId="30" xfId="467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7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7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7" applyNumberFormat="1" applyFont="1" applyFill="1" applyBorder="1" applyAlignment="1" applyProtection="1">
      <alignment horizontal="center" vertical="center" wrapText="1"/>
      <protection/>
    </xf>
    <xf numFmtId="49" fontId="40" fillId="0" borderId="0" xfId="457" applyProtection="1">
      <alignment vertical="top"/>
      <protection/>
    </xf>
    <xf numFmtId="49" fontId="40" fillId="0" borderId="0" xfId="457" applyBorder="1" applyProtection="1">
      <alignment vertical="top"/>
      <protection/>
    </xf>
    <xf numFmtId="49" fontId="40" fillId="25" borderId="16" xfId="457" applyFill="1" applyBorder="1" applyProtection="1">
      <alignment vertical="top"/>
      <protection/>
    </xf>
    <xf numFmtId="49" fontId="40" fillId="25" borderId="17" xfId="457" applyFill="1" applyBorder="1" applyProtection="1">
      <alignment vertical="top"/>
      <protection/>
    </xf>
    <xf numFmtId="49" fontId="40" fillId="25" borderId="18" xfId="457" applyFill="1" applyBorder="1" applyProtection="1">
      <alignment vertical="top"/>
      <protection/>
    </xf>
    <xf numFmtId="49" fontId="40" fillId="25" borderId="0" xfId="457" applyFill="1" applyBorder="1" applyProtection="1">
      <alignment vertical="top"/>
      <protection/>
    </xf>
    <xf numFmtId="0" fontId="49" fillId="25" borderId="0" xfId="463" applyNumberFormat="1" applyFont="1" applyFill="1" applyBorder="1" applyAlignment="1" applyProtection="1">
      <alignment horizontal="center" vertical="center" wrapText="1"/>
      <protection/>
    </xf>
    <xf numFmtId="49" fontId="40" fillId="25" borderId="14" xfId="457" applyFill="1" applyBorder="1" applyProtection="1">
      <alignment vertical="top"/>
      <protection/>
    </xf>
    <xf numFmtId="49" fontId="40" fillId="25" borderId="20" xfId="457" applyFill="1" applyBorder="1" applyProtection="1">
      <alignment vertical="top"/>
      <protection/>
    </xf>
    <xf numFmtId="49" fontId="40" fillId="25" borderId="21" xfId="457" applyFill="1" applyBorder="1" applyProtection="1">
      <alignment vertical="top"/>
      <protection/>
    </xf>
    <xf numFmtId="49" fontId="40" fillId="25" borderId="32" xfId="457" applyFill="1" applyBorder="1" applyProtection="1">
      <alignment vertical="top"/>
      <protection/>
    </xf>
    <xf numFmtId="49" fontId="40" fillId="0" borderId="0" xfId="455" applyFont="1" applyProtection="1">
      <alignment vertical="top"/>
      <protection/>
    </xf>
    <xf numFmtId="49" fontId="40" fillId="0" borderId="0" xfId="455" applyFont="1" applyAlignment="1" applyProtection="1">
      <alignment horizontal="center" vertical="top"/>
      <protection/>
    </xf>
    <xf numFmtId="0" fontId="40" fillId="0" borderId="0" xfId="465" applyFont="1" applyAlignment="1" applyProtection="1">
      <alignment horizontal="center" vertical="center"/>
      <protection/>
    </xf>
    <xf numFmtId="49" fontId="44" fillId="25" borderId="12" xfId="455" applyFont="1" applyFill="1" applyBorder="1" applyAlignment="1" applyProtection="1">
      <alignment horizontal="center" vertical="center"/>
      <protection/>
    </xf>
    <xf numFmtId="49" fontId="44" fillId="25" borderId="33" xfId="455" applyFont="1" applyFill="1" applyBorder="1" applyAlignment="1" applyProtection="1">
      <alignment horizontal="center" vertical="center"/>
      <protection/>
    </xf>
    <xf numFmtId="49" fontId="44" fillId="25" borderId="34" xfId="455" applyFont="1" applyFill="1" applyBorder="1" applyAlignment="1" applyProtection="1">
      <alignment horizontal="center" vertical="center"/>
      <protection/>
    </xf>
    <xf numFmtId="49" fontId="40" fillId="0" borderId="0" xfId="455" applyProtection="1">
      <alignment vertical="top"/>
      <protection/>
    </xf>
    <xf numFmtId="49" fontId="44" fillId="0" borderId="0" xfId="455" applyFont="1" applyProtection="1">
      <alignment vertical="top"/>
      <protection/>
    </xf>
    <xf numFmtId="0" fontId="56" fillId="27" borderId="35" xfId="462" applyFont="1" applyFill="1" applyBorder="1" applyProtection="1">
      <alignment/>
      <protection/>
    </xf>
    <xf numFmtId="0" fontId="56" fillId="27" borderId="36" xfId="462" applyFont="1" applyFill="1" applyBorder="1" applyProtection="1">
      <alignment/>
      <protection/>
    </xf>
    <xf numFmtId="0" fontId="55" fillId="27" borderId="36" xfId="341" applyFont="1" applyFill="1" applyBorder="1" applyAlignment="1" applyProtection="1">
      <alignment vertical="center"/>
      <protection/>
    </xf>
    <xf numFmtId="0" fontId="56" fillId="27" borderId="31" xfId="462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1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8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1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1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1" applyFont="1" applyFill="1" applyBorder="1" applyAlignment="1" applyProtection="1">
      <alignment horizontal="center" vertical="center"/>
      <protection/>
    </xf>
    <xf numFmtId="0" fontId="55" fillId="0" borderId="0" xfId="341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2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2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1" applyFont="1" applyFill="1" applyBorder="1" applyAlignment="1" applyProtection="1">
      <alignment horizontal="center" vertical="center" wrapText="1"/>
      <protection/>
    </xf>
    <xf numFmtId="0" fontId="40" fillId="25" borderId="0" xfId="459" applyFont="1" applyFill="1" applyBorder="1" applyAlignment="1" applyProtection="1">
      <alignment vertical="center" wrapText="1"/>
      <protection/>
    </xf>
    <xf numFmtId="0" fontId="40" fillId="28" borderId="38" xfId="459" applyFont="1" applyFill="1" applyBorder="1" applyAlignment="1" applyProtection="1">
      <alignment vertical="center" wrapText="1"/>
      <protection/>
    </xf>
    <xf numFmtId="0" fontId="40" fillId="28" borderId="14" xfId="459" applyFont="1" applyFill="1" applyBorder="1" applyAlignment="1" applyProtection="1">
      <alignment vertical="center" wrapText="1"/>
      <protection/>
    </xf>
    <xf numFmtId="0" fontId="40" fillId="28" borderId="32" xfId="459" applyFont="1" applyFill="1" applyBorder="1" applyAlignment="1" applyProtection="1">
      <alignment vertical="center" wrapText="1"/>
      <protection/>
    </xf>
    <xf numFmtId="49" fontId="40" fillId="25" borderId="0" xfId="467" applyNumberFormat="1" applyFont="1" applyFill="1" applyBorder="1" applyAlignment="1" applyProtection="1">
      <alignment horizontal="center" vertical="center" wrapText="1"/>
      <protection/>
    </xf>
    <xf numFmtId="0" fontId="44" fillId="25" borderId="33" xfId="439" applyFont="1" applyFill="1" applyBorder="1" applyAlignment="1" applyProtection="1">
      <alignment horizontal="center" vertical="center" wrapText="1"/>
      <protection/>
    </xf>
    <xf numFmtId="49" fontId="40" fillId="22" borderId="24" xfId="439" applyNumberFormat="1" applyFont="1" applyFill="1" applyBorder="1" applyAlignment="1" applyProtection="1">
      <alignment vertical="center" wrapText="1"/>
      <protection locked="0"/>
    </xf>
    <xf numFmtId="14" fontId="40" fillId="22" borderId="13" xfId="439" applyNumberFormat="1" applyFont="1" applyFill="1" applyBorder="1" applyAlignment="1" applyProtection="1">
      <alignment vertical="center" wrapText="1"/>
      <protection locked="0"/>
    </xf>
    <xf numFmtId="49" fontId="40" fillId="22" borderId="13" xfId="43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9" applyNumberFormat="1" applyFont="1" applyFill="1" applyBorder="1" applyAlignment="1" applyProtection="1">
      <alignment vertical="center" wrapText="1"/>
      <protection locked="0"/>
    </xf>
    <xf numFmtId="0" fontId="55" fillId="28" borderId="0" xfId="341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2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9" applyFont="1" applyFill="1" applyBorder="1" applyAlignment="1" applyProtection="1">
      <alignment horizontal="center" vertical="center" wrapText="1"/>
      <protection locked="0"/>
    </xf>
    <xf numFmtId="0" fontId="44" fillId="25" borderId="34" xfId="439" applyFont="1" applyFill="1" applyBorder="1" applyAlignment="1" applyProtection="1">
      <alignment horizontal="center" vertical="center" wrapText="1"/>
      <protection/>
    </xf>
    <xf numFmtId="0" fontId="55" fillId="0" borderId="0" xfId="341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1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2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1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3" applyNumberFormat="1" applyFont="1" applyFill="1" applyBorder="1" applyAlignment="1" applyProtection="1">
      <alignment vertical="center" wrapText="1"/>
      <protection/>
    </xf>
    <xf numFmtId="0" fontId="40" fillId="0" borderId="0" xfId="453" applyFont="1" applyAlignment="1" applyProtection="1">
      <alignment wrapText="1"/>
      <protection/>
    </xf>
    <xf numFmtId="0" fontId="40" fillId="25" borderId="18" xfId="453" applyFont="1" applyFill="1" applyBorder="1" applyAlignment="1" applyProtection="1">
      <alignment wrapText="1"/>
      <protection/>
    </xf>
    <xf numFmtId="0" fontId="40" fillId="25" borderId="0" xfId="453" applyFont="1" applyFill="1" applyBorder="1" applyAlignment="1" applyProtection="1">
      <alignment wrapText="1"/>
      <protection/>
    </xf>
    <xf numFmtId="0" fontId="40" fillId="25" borderId="0" xfId="463" applyFont="1" applyFill="1" applyBorder="1" applyAlignment="1" applyProtection="1">
      <alignment wrapText="1"/>
      <protection/>
    </xf>
    <xf numFmtId="0" fontId="40" fillId="25" borderId="14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25" borderId="0" xfId="460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1" applyFont="1" applyFill="1" applyBorder="1" applyAlignment="1" applyProtection="1">
      <alignment vertical="center" wrapText="1"/>
      <protection/>
    </xf>
    <xf numFmtId="49" fontId="44" fillId="7" borderId="13" xfId="458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1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9" applyFont="1" applyFill="1" applyBorder="1" applyAlignment="1" applyProtection="1">
      <alignment horizontal="center" vertical="center" wrapText="1"/>
      <protection/>
    </xf>
    <xf numFmtId="0" fontId="44" fillId="26" borderId="56" xfId="459" applyFont="1" applyFill="1" applyBorder="1" applyAlignment="1" applyProtection="1">
      <alignment horizontal="center" vertical="center" wrapText="1"/>
      <protection locked="0"/>
    </xf>
    <xf numFmtId="49" fontId="44" fillId="0" borderId="37" xfId="439" applyNumberFormat="1" applyFont="1" applyBorder="1" applyAlignment="1" applyProtection="1">
      <alignment horizontal="center" vertical="center" wrapText="1"/>
      <protection/>
    </xf>
    <xf numFmtId="0" fontId="44" fillId="0" borderId="13" xfId="439" applyFont="1" applyBorder="1" applyAlignment="1" applyProtection="1">
      <alignment vertical="center" wrapText="1"/>
      <protection/>
    </xf>
    <xf numFmtId="49" fontId="40" fillId="25" borderId="27" xfId="467" applyNumberFormat="1" applyFont="1" applyFill="1" applyBorder="1" applyAlignment="1" applyProtection="1">
      <alignment horizontal="center" vertical="center" wrapText="1"/>
      <protection/>
    </xf>
    <xf numFmtId="49" fontId="40" fillId="25" borderId="43" xfId="467" applyNumberFormat="1" applyFont="1" applyFill="1" applyBorder="1" applyAlignment="1" applyProtection="1">
      <alignment horizontal="center" vertical="center" wrapText="1"/>
      <protection/>
    </xf>
    <xf numFmtId="0" fontId="40" fillId="25" borderId="44" xfId="461" applyFont="1" applyFill="1" applyBorder="1" applyAlignment="1" applyProtection="1">
      <alignment horizontal="center" vertical="center" wrapText="1"/>
      <protection/>
    </xf>
    <xf numFmtId="0" fontId="40" fillId="26" borderId="49" xfId="467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9" applyNumberFormat="1" applyFont="1" applyFill="1" applyBorder="1" applyAlignment="1" applyProtection="1">
      <alignment vertical="center" wrapText="1"/>
      <protection locked="0"/>
    </xf>
    <xf numFmtId="0" fontId="3" fillId="0" borderId="18" xfId="341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6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1" applyFont="1" applyFill="1" applyBorder="1" applyAlignment="1" applyProtection="1">
      <alignment/>
      <protection/>
    </xf>
    <xf numFmtId="2" fontId="56" fillId="22" borderId="13" xfId="466" applyNumberFormat="1" applyFont="1" applyFill="1" applyBorder="1" applyAlignment="1" applyProtection="1">
      <alignment vertical="center"/>
      <protection locked="0"/>
    </xf>
    <xf numFmtId="2" fontId="56" fillId="22" borderId="46" xfId="466" applyNumberFormat="1" applyFont="1" applyFill="1" applyBorder="1" applyAlignment="1" applyProtection="1">
      <alignment vertical="center"/>
      <protection locked="0"/>
    </xf>
    <xf numFmtId="49" fontId="56" fillId="0" borderId="37" xfId="466" applyNumberFormat="1" applyFont="1" applyBorder="1" applyAlignment="1" applyProtection="1">
      <alignment horizontal="center"/>
      <protection/>
    </xf>
    <xf numFmtId="0" fontId="40" fillId="25" borderId="13" xfId="464" applyFont="1" applyFill="1" applyBorder="1" applyAlignment="1" applyProtection="1">
      <alignment horizontal="center" vertical="center" wrapText="1"/>
      <protection/>
    </xf>
    <xf numFmtId="0" fontId="56" fillId="27" borderId="58" xfId="466" applyFont="1" applyFill="1" applyBorder="1" applyProtection="1">
      <alignment/>
      <protection/>
    </xf>
    <xf numFmtId="0" fontId="56" fillId="27" borderId="59" xfId="466" applyFont="1" applyFill="1" applyBorder="1" applyProtection="1">
      <alignment/>
      <protection/>
    </xf>
    <xf numFmtId="0" fontId="56" fillId="0" borderId="0" xfId="466" applyFont="1" applyProtection="1">
      <alignment/>
      <protection/>
    </xf>
    <xf numFmtId="0" fontId="56" fillId="25" borderId="18" xfId="466" applyFont="1" applyFill="1" applyBorder="1" applyProtection="1">
      <alignment/>
      <protection/>
    </xf>
    <xf numFmtId="49" fontId="59" fillId="0" borderId="37" xfId="466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1" applyFont="1" applyFill="1" applyBorder="1" applyAlignment="1" applyProtection="1">
      <alignment horizontal="center" vertical="center" wrapText="1"/>
      <protection/>
    </xf>
    <xf numFmtId="0" fontId="40" fillId="26" borderId="13" xfId="464" applyFont="1" applyFill="1" applyBorder="1" applyAlignment="1" applyProtection="1">
      <alignment vertical="center" wrapText="1"/>
      <protection locked="0"/>
    </xf>
    <xf numFmtId="0" fontId="56" fillId="29" borderId="60" xfId="466" applyFont="1" applyFill="1" applyBorder="1" applyProtection="1">
      <alignment/>
      <protection/>
    </xf>
    <xf numFmtId="0" fontId="55" fillId="27" borderId="58" xfId="341" applyFont="1" applyFill="1" applyBorder="1" applyAlignment="1" applyProtection="1">
      <alignment horizontal="left" vertical="center" indent="1"/>
      <protection/>
    </xf>
    <xf numFmtId="0" fontId="51" fillId="25" borderId="18" xfId="466" applyFont="1" applyFill="1" applyBorder="1" applyProtection="1">
      <alignment/>
      <protection/>
    </xf>
    <xf numFmtId="0" fontId="44" fillId="0" borderId="32" xfId="439" applyFont="1" applyBorder="1" applyAlignment="1" applyProtection="1">
      <alignment vertical="center" wrapText="1"/>
      <protection/>
    </xf>
    <xf numFmtId="0" fontId="40" fillId="0" borderId="32" xfId="439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9" applyNumberFormat="1" applyFont="1" applyFill="1" applyBorder="1" applyAlignment="1" applyProtection="1">
      <alignment horizontal="center" vertical="center" wrapText="1"/>
      <protection/>
    </xf>
    <xf numFmtId="0" fontId="54" fillId="0" borderId="39" xfId="439" applyFont="1" applyFill="1" applyBorder="1" applyAlignment="1" applyProtection="1">
      <alignment horizontal="center" vertical="center" wrapText="1"/>
      <protection/>
    </xf>
    <xf numFmtId="0" fontId="54" fillId="0" borderId="19" xfId="439" applyFont="1" applyFill="1" applyBorder="1" applyAlignment="1" applyProtection="1">
      <alignment horizontal="center" vertical="center" wrapText="1"/>
      <protection/>
    </xf>
    <xf numFmtId="2" fontId="56" fillId="22" borderId="44" xfId="466" applyNumberFormat="1" applyFont="1" applyFill="1" applyBorder="1" applyAlignment="1" applyProtection="1">
      <alignment vertical="center"/>
      <protection locked="0"/>
    </xf>
    <xf numFmtId="2" fontId="56" fillId="22" borderId="20" xfId="466" applyNumberFormat="1" applyFont="1" applyFill="1" applyBorder="1" applyAlignment="1" applyProtection="1">
      <alignment vertical="center"/>
      <protection locked="0"/>
    </xf>
    <xf numFmtId="14" fontId="40" fillId="22" borderId="44" xfId="439" applyNumberFormat="1" applyFont="1" applyFill="1" applyBorder="1" applyAlignment="1" applyProtection="1">
      <alignment vertical="center" wrapText="1"/>
      <protection locked="0"/>
    </xf>
    <xf numFmtId="49" fontId="40" fillId="22" borderId="44" xfId="43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9" applyNumberFormat="1" applyFont="1" applyFill="1" applyBorder="1" applyAlignment="1" applyProtection="1">
      <alignment vertical="center" wrapText="1"/>
      <protection locked="0"/>
    </xf>
    <xf numFmtId="49" fontId="40" fillId="22" borderId="49" xfId="439" applyNumberFormat="1" applyFont="1" applyFill="1" applyBorder="1" applyAlignment="1" applyProtection="1">
      <alignment vertical="center" wrapText="1"/>
      <protection locked="0"/>
    </xf>
    <xf numFmtId="0" fontId="54" fillId="0" borderId="25" xfId="466" applyFont="1" applyBorder="1" applyAlignment="1" applyProtection="1">
      <alignment horizontal="center"/>
      <protection/>
    </xf>
    <xf numFmtId="0" fontId="54" fillId="0" borderId="39" xfId="466" applyFont="1" applyBorder="1" applyAlignment="1" applyProtection="1">
      <alignment horizontal="center"/>
      <protection/>
    </xf>
    <xf numFmtId="0" fontId="54" fillId="0" borderId="19" xfId="466" applyFont="1" applyBorder="1" applyAlignment="1" applyProtection="1">
      <alignment horizontal="center"/>
      <protection/>
    </xf>
    <xf numFmtId="49" fontId="40" fillId="22" borderId="0" xfId="439" applyNumberFormat="1" applyFont="1" applyFill="1" applyBorder="1" applyAlignment="1" applyProtection="1">
      <alignment vertical="center" wrapText="1"/>
      <protection locked="0"/>
    </xf>
    <xf numFmtId="49" fontId="44" fillId="25" borderId="12" xfId="439" applyNumberFormat="1" applyFont="1" applyFill="1" applyBorder="1" applyAlignment="1" applyProtection="1">
      <alignment horizontal="center" vertical="center" wrapText="1"/>
      <protection/>
    </xf>
    <xf numFmtId="49" fontId="44" fillId="25" borderId="43" xfId="439" applyNumberFormat="1" applyFont="1" applyFill="1" applyBorder="1" applyAlignment="1" applyProtection="1">
      <alignment horizontal="center" vertical="center" wrapText="1"/>
      <protection/>
    </xf>
    <xf numFmtId="49" fontId="44" fillId="25" borderId="37" xfId="439" applyNumberFormat="1" applyFont="1" applyFill="1" applyBorder="1" applyAlignment="1" applyProtection="1">
      <alignment horizontal="center" vertical="center" wrapText="1"/>
      <protection/>
    </xf>
    <xf numFmtId="49" fontId="44" fillId="25" borderId="27" xfId="439" applyNumberFormat="1" applyFont="1" applyFill="1" applyBorder="1" applyAlignment="1" applyProtection="1">
      <alignment horizontal="center" vertical="center" wrapText="1"/>
      <protection/>
    </xf>
    <xf numFmtId="0" fontId="40" fillId="0" borderId="32" xfId="439" applyFont="1" applyBorder="1" applyAlignment="1" applyProtection="1">
      <alignment horizontal="center" vertical="center" wrapText="1"/>
      <protection/>
    </xf>
    <xf numFmtId="0" fontId="40" fillId="0" borderId="22" xfId="439" applyFont="1" applyBorder="1" applyAlignment="1" applyProtection="1">
      <alignment horizontal="center" vertical="center" wrapText="1"/>
      <protection/>
    </xf>
    <xf numFmtId="0" fontId="40" fillId="0" borderId="61" xfId="439" applyFont="1" applyBorder="1" applyAlignment="1" applyProtection="1">
      <alignment horizontal="center" vertical="center" wrapText="1"/>
      <protection/>
    </xf>
    <xf numFmtId="0" fontId="44" fillId="0" borderId="23" xfId="439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4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1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8" applyFont="1" applyBorder="1" applyAlignment="1" applyProtection="1">
      <alignment vertical="center" wrapText="1"/>
      <protection/>
    </xf>
    <xf numFmtId="49" fontId="40" fillId="0" borderId="62" xfId="458" applyFont="1" applyBorder="1" applyAlignment="1" applyProtection="1">
      <alignment vertical="center" wrapText="1"/>
      <protection/>
    </xf>
    <xf numFmtId="49" fontId="40" fillId="0" borderId="44" xfId="458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4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1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1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6" applyNumberFormat="1" applyFont="1" applyBorder="1" applyAlignment="1" applyProtection="1">
      <alignment horizontal="center"/>
      <protection/>
    </xf>
    <xf numFmtId="0" fontId="44" fillId="25" borderId="13" xfId="454" applyFont="1" applyFill="1" applyBorder="1" applyAlignment="1" applyProtection="1">
      <alignment horizontal="center" vertical="center" wrapText="1"/>
      <protection/>
    </xf>
    <xf numFmtId="0" fontId="44" fillId="25" borderId="45" xfId="454" applyFont="1" applyFill="1" applyBorder="1" applyAlignment="1" applyProtection="1">
      <alignment horizontal="center" vertical="center" wrapText="1"/>
      <protection/>
    </xf>
    <xf numFmtId="2" fontId="40" fillId="22" borderId="24" xfId="439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9" applyNumberFormat="1" applyFont="1" applyFill="1" applyBorder="1" applyAlignment="1" applyProtection="1">
      <alignment horizontal="center" vertical="center" wrapText="1"/>
      <protection locked="0"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22" xfId="461" applyFont="1" applyFill="1" applyBorder="1" applyAlignment="1" applyProtection="1">
      <alignment horizontal="center" vertical="center" wrapText="1"/>
      <protection/>
    </xf>
    <xf numFmtId="0" fontId="40" fillId="25" borderId="63" xfId="461" applyFont="1" applyFill="1" applyBorder="1" applyAlignment="1" applyProtection="1">
      <alignment horizontal="center" vertical="center" wrapText="1"/>
      <protection/>
    </xf>
    <xf numFmtId="0" fontId="40" fillId="25" borderId="64" xfId="461" applyFont="1" applyFill="1" applyBorder="1" applyAlignment="1" applyProtection="1">
      <alignment horizontal="center" vertical="center" wrapText="1"/>
      <protection/>
    </xf>
    <xf numFmtId="0" fontId="40" fillId="25" borderId="37" xfId="461" applyFont="1" applyFill="1" applyBorder="1" applyAlignment="1" applyProtection="1">
      <alignment horizontal="center" vertical="center" wrapText="1"/>
      <protection/>
    </xf>
    <xf numFmtId="0" fontId="40" fillId="25" borderId="35" xfId="461" applyFont="1" applyFill="1" applyBorder="1" applyAlignment="1" applyProtection="1">
      <alignment horizontal="center" vertical="center" wrapText="1"/>
      <protection/>
    </xf>
    <xf numFmtId="0" fontId="49" fillId="25" borderId="17" xfId="463" applyNumberFormat="1" applyFont="1" applyFill="1" applyBorder="1" applyAlignment="1" applyProtection="1">
      <alignment horizontal="center" vertical="center" wrapText="1"/>
      <protection/>
    </xf>
    <xf numFmtId="0" fontId="49" fillId="25" borderId="38" xfId="463" applyNumberFormat="1" applyFont="1" applyFill="1" applyBorder="1" applyAlignment="1" applyProtection="1">
      <alignment horizontal="center" vertical="center" wrapText="1"/>
      <protection/>
    </xf>
    <xf numFmtId="49" fontId="44" fillId="7" borderId="46" xfId="457" applyFont="1" applyFill="1" applyBorder="1" applyAlignment="1" applyProtection="1">
      <alignment horizontal="center" vertical="center"/>
      <protection/>
    </xf>
    <xf numFmtId="49" fontId="44" fillId="7" borderId="36" xfId="457" applyFont="1" applyFill="1" applyBorder="1" applyAlignment="1" applyProtection="1">
      <alignment horizontal="center" vertical="center"/>
      <protection/>
    </xf>
    <xf numFmtId="49" fontId="44" fillId="7" borderId="22" xfId="457" applyFont="1" applyFill="1" applyBorder="1" applyAlignment="1" applyProtection="1">
      <alignment horizontal="center" vertical="center"/>
      <protection/>
    </xf>
    <xf numFmtId="49" fontId="44" fillId="0" borderId="13" xfId="457" applyFont="1" applyBorder="1" applyAlignment="1" applyProtection="1">
      <alignment horizontal="center" vertical="center" wrapText="1"/>
      <protection/>
    </xf>
    <xf numFmtId="49" fontId="44" fillId="0" borderId="0" xfId="460" applyFont="1" applyBorder="1" applyAlignment="1" applyProtection="1">
      <alignment horizontal="left" vertical="center" indent="2"/>
      <protection/>
    </xf>
    <xf numFmtId="49" fontId="44" fillId="4" borderId="13" xfId="457" applyNumberFormat="1" applyFont="1" applyFill="1" applyBorder="1" applyAlignment="1" applyProtection="1">
      <alignment horizontal="center" vertical="center" wrapText="1"/>
      <protection/>
    </xf>
    <xf numFmtId="49" fontId="40" fillId="25" borderId="0" xfId="460" applyFont="1" applyFill="1" applyBorder="1" applyAlignment="1" applyProtection="1">
      <alignment horizontal="right" vertical="center"/>
      <protection/>
    </xf>
    <xf numFmtId="49" fontId="40" fillId="22" borderId="46" xfId="460" applyFont="1" applyFill="1" applyBorder="1" applyAlignment="1" applyProtection="1">
      <alignment horizontal="left" vertical="center" wrapText="1"/>
      <protection locked="0"/>
    </xf>
    <xf numFmtId="49" fontId="40" fillId="22" borderId="36" xfId="460" applyFont="1" applyFill="1" applyBorder="1" applyAlignment="1" applyProtection="1">
      <alignment horizontal="left" vertical="center" wrapText="1"/>
      <protection locked="0"/>
    </xf>
    <xf numFmtId="49" fontId="40" fillId="22" borderId="13" xfId="460" applyFont="1" applyFill="1" applyBorder="1" applyAlignment="1" applyProtection="1">
      <alignment horizontal="left" vertical="center" wrapText="1"/>
      <protection locked="0"/>
    </xf>
    <xf numFmtId="49" fontId="40" fillId="22" borderId="36" xfId="460" applyFont="1" applyFill="1" applyBorder="1" applyAlignment="1" applyProtection="1">
      <alignment horizontal="left" vertical="center"/>
      <protection locked="0"/>
    </xf>
    <xf numFmtId="49" fontId="55" fillId="22" borderId="46" xfId="341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3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60" applyFont="1" applyFill="1" applyBorder="1" applyAlignment="1" applyProtection="1">
      <alignment horizontal="left" vertical="center"/>
      <protection locked="0"/>
    </xf>
    <xf numFmtId="49" fontId="55" fillId="22" borderId="46" xfId="343" applyNumberFormat="1" applyFont="1" applyFill="1" applyBorder="1" applyAlignment="1" applyProtection="1">
      <alignment horizontal="left" vertical="center"/>
      <protection locked="0"/>
    </xf>
    <xf numFmtId="49" fontId="44" fillId="22" borderId="36" xfId="460" applyFont="1" applyFill="1" applyBorder="1" applyAlignment="1" applyProtection="1">
      <alignment horizontal="left" vertical="center"/>
      <protection locked="0"/>
    </xf>
    <xf numFmtId="49" fontId="40" fillId="25" borderId="37" xfId="467" applyNumberFormat="1" applyFont="1" applyFill="1" applyBorder="1" applyAlignment="1" applyProtection="1">
      <alignment horizontal="center" vertical="center" wrapText="1"/>
      <protection/>
    </xf>
    <xf numFmtId="49" fontId="40" fillId="25" borderId="27" xfId="467" applyNumberFormat="1" applyFont="1" applyFill="1" applyBorder="1" applyAlignment="1" applyProtection="1">
      <alignment horizontal="center" vertical="center" wrapText="1"/>
      <protection/>
    </xf>
    <xf numFmtId="0" fontId="40" fillId="25" borderId="27" xfId="461" applyFont="1" applyFill="1" applyBorder="1" applyAlignment="1" applyProtection="1">
      <alignment horizontal="center" vertical="center" wrapText="1"/>
      <protection/>
    </xf>
    <xf numFmtId="0" fontId="40" fillId="26" borderId="50" xfId="461" applyFont="1" applyFill="1" applyBorder="1" applyAlignment="1" applyProtection="1">
      <alignment horizontal="center" vertical="center" wrapText="1"/>
      <protection locked="0"/>
    </xf>
    <xf numFmtId="0" fontId="40" fillId="26" borderId="65" xfId="461" applyFont="1" applyFill="1" applyBorder="1" applyAlignment="1" applyProtection="1">
      <alignment horizontal="center" vertical="center" wrapText="1"/>
      <protection locked="0"/>
    </xf>
    <xf numFmtId="0" fontId="44" fillId="26" borderId="23" xfId="459" applyFont="1" applyFill="1" applyBorder="1" applyAlignment="1" applyProtection="1">
      <alignment horizontal="center" vertical="center" wrapText="1"/>
      <protection locked="0"/>
    </xf>
    <xf numFmtId="0" fontId="44" fillId="26" borderId="47" xfId="459" applyFont="1" applyFill="1" applyBorder="1" applyAlignment="1" applyProtection="1">
      <alignment horizontal="center" vertical="center" wrapText="1"/>
      <protection locked="0"/>
    </xf>
    <xf numFmtId="0" fontId="44" fillId="25" borderId="17" xfId="461" applyFont="1" applyFill="1" applyBorder="1" applyAlignment="1" applyProtection="1">
      <alignment horizontal="right" vertical="center" wrapText="1"/>
      <protection/>
    </xf>
    <xf numFmtId="0" fontId="44" fillId="7" borderId="46" xfId="461" applyFont="1" applyFill="1" applyBorder="1" applyAlignment="1" applyProtection="1">
      <alignment horizontal="center" vertical="center" wrapText="1"/>
      <protection/>
    </xf>
    <xf numFmtId="0" fontId="44" fillId="7" borderId="36" xfId="461" applyFont="1" applyFill="1" applyBorder="1" applyAlignment="1" applyProtection="1">
      <alignment horizontal="center" vertical="center" wrapText="1"/>
      <protection/>
    </xf>
    <xf numFmtId="0" fontId="44" fillId="7" borderId="22" xfId="461" applyFont="1" applyFill="1" applyBorder="1" applyAlignment="1" applyProtection="1">
      <alignment horizontal="center" vertical="center" wrapText="1"/>
      <protection/>
    </xf>
    <xf numFmtId="0" fontId="44" fillId="25" borderId="15" xfId="461" applyFont="1" applyFill="1" applyBorder="1" applyAlignment="1" applyProtection="1">
      <alignment horizontal="center" vertical="center" wrapText="1"/>
      <protection/>
    </xf>
    <xf numFmtId="0" fontId="44" fillId="25" borderId="28" xfId="461" applyFont="1" applyFill="1" applyBorder="1" applyAlignment="1" applyProtection="1">
      <alignment horizontal="center" vertical="center" wrapText="1"/>
      <protection/>
    </xf>
    <xf numFmtId="0" fontId="44" fillId="4" borderId="27" xfId="461" applyFont="1" applyFill="1" applyBorder="1" applyAlignment="1" applyProtection="1">
      <alignment horizontal="center" vertical="center" wrapText="1"/>
      <protection/>
    </xf>
    <xf numFmtId="0" fontId="44" fillId="4" borderId="29" xfId="461" applyFont="1" applyFill="1" applyBorder="1" applyAlignment="1" applyProtection="1">
      <alignment horizontal="center" vertical="center" wrapText="1"/>
      <protection/>
    </xf>
    <xf numFmtId="0" fontId="40" fillId="26" borderId="66" xfId="467" applyNumberFormat="1" applyFont="1" applyFill="1" applyBorder="1" applyAlignment="1" applyProtection="1">
      <alignment horizontal="center" vertical="center" wrapText="1"/>
      <protection locked="0"/>
    </xf>
    <xf numFmtId="0" fontId="40" fillId="26" borderId="67" xfId="467" applyNumberFormat="1" applyFont="1" applyFill="1" applyBorder="1" applyAlignment="1" applyProtection="1">
      <alignment horizontal="center" vertical="center" wrapText="1"/>
      <protection locked="0"/>
    </xf>
    <xf numFmtId="0" fontId="59" fillId="0" borderId="68" xfId="466" applyFont="1" applyBorder="1" applyAlignment="1" applyProtection="1">
      <alignment horizontal="center" vertical="center" wrapText="1"/>
      <protection/>
    </xf>
    <xf numFmtId="0" fontId="59" fillId="0" borderId="69" xfId="466" applyFont="1" applyBorder="1" applyAlignment="1" applyProtection="1">
      <alignment horizontal="center" vertical="center" wrapText="1"/>
      <protection/>
    </xf>
    <xf numFmtId="0" fontId="59" fillId="0" borderId="0" xfId="466" applyFont="1" applyBorder="1" applyAlignment="1" applyProtection="1">
      <alignment horizontal="center" vertical="center" wrapText="1"/>
      <protection/>
    </xf>
    <xf numFmtId="0" fontId="59" fillId="0" borderId="14" xfId="466" applyFont="1" applyBorder="1" applyAlignment="1" applyProtection="1">
      <alignment horizontal="center" vertical="center" wrapText="1"/>
      <protection/>
    </xf>
    <xf numFmtId="0" fontId="40" fillId="25" borderId="22" xfId="464" applyFont="1" applyFill="1" applyBorder="1" applyAlignment="1" applyProtection="1">
      <alignment horizontal="left" vertical="center" wrapText="1" indent="2"/>
      <protection/>
    </xf>
    <xf numFmtId="0" fontId="40" fillId="25" borderId="22" xfId="464" applyFont="1" applyFill="1" applyBorder="1" applyAlignment="1" applyProtection="1">
      <alignment horizontal="left" vertical="center" wrapText="1"/>
      <protection/>
    </xf>
    <xf numFmtId="0" fontId="40" fillId="25" borderId="33" xfId="464" applyFont="1" applyFill="1" applyBorder="1" applyAlignment="1" applyProtection="1">
      <alignment horizontal="left" vertical="center" wrapText="1"/>
      <protection/>
    </xf>
    <xf numFmtId="0" fontId="40" fillId="25" borderId="44" xfId="464" applyFont="1" applyFill="1" applyBorder="1" applyAlignment="1" applyProtection="1">
      <alignment horizontal="left" vertical="center" wrapText="1"/>
      <protection/>
    </xf>
    <xf numFmtId="0" fontId="44" fillId="25" borderId="65" xfId="454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4" xfId="0" applyBorder="1" applyAlignment="1">
      <alignment/>
    </xf>
    <xf numFmtId="0" fontId="44" fillId="25" borderId="13" xfId="454" applyFont="1" applyFill="1" applyBorder="1" applyAlignment="1" applyProtection="1">
      <alignment horizontal="center" vertical="center" wrapText="1"/>
      <protection/>
    </xf>
    <xf numFmtId="0" fontId="44" fillId="25" borderId="45" xfId="454" applyFont="1" applyFill="1" applyBorder="1" applyAlignment="1" applyProtection="1">
      <alignment horizontal="center" vertical="center" wrapText="1"/>
      <protection/>
    </xf>
    <xf numFmtId="0" fontId="44" fillId="25" borderId="46" xfId="454" applyFont="1" applyFill="1" applyBorder="1" applyAlignment="1" applyProtection="1">
      <alignment horizontal="center" vertical="center" wrapText="1"/>
      <protection/>
    </xf>
    <xf numFmtId="0" fontId="44" fillId="25" borderId="70" xfId="454" applyFont="1" applyFill="1" applyBorder="1" applyAlignment="1" applyProtection="1">
      <alignment horizontal="center" vertical="center" wrapText="1"/>
      <protection/>
    </xf>
    <xf numFmtId="0" fontId="44" fillId="25" borderId="64" xfId="454" applyFont="1" applyFill="1" applyBorder="1" applyAlignment="1" applyProtection="1">
      <alignment horizontal="center" vertical="center" wrapText="1"/>
      <protection/>
    </xf>
    <xf numFmtId="0" fontId="44" fillId="25" borderId="50" xfId="439" applyFont="1" applyFill="1" applyBorder="1" applyAlignment="1" applyProtection="1">
      <alignment horizontal="center" vertical="center" wrapText="1"/>
      <protection/>
    </xf>
    <xf numFmtId="0" fontId="44" fillId="25" borderId="13" xfId="439" applyFont="1" applyFill="1" applyBorder="1" applyAlignment="1" applyProtection="1">
      <alignment horizontal="center" vertical="center" wrapText="1"/>
      <protection/>
    </xf>
    <xf numFmtId="0" fontId="44" fillId="25" borderId="45" xfId="439" applyFont="1" applyFill="1" applyBorder="1" applyAlignment="1" applyProtection="1">
      <alignment horizontal="center" vertical="center" wrapText="1"/>
      <protection/>
    </xf>
    <xf numFmtId="0" fontId="44" fillId="25" borderId="28" xfId="439" applyFont="1" applyFill="1" applyBorder="1" applyAlignment="1" applyProtection="1">
      <alignment horizontal="center" vertical="center" wrapText="1"/>
      <protection/>
    </xf>
    <xf numFmtId="0" fontId="44" fillId="25" borderId="24" xfId="439" applyFont="1" applyFill="1" applyBorder="1" applyAlignment="1" applyProtection="1">
      <alignment horizontal="center" vertical="center" wrapText="1"/>
      <protection/>
    </xf>
    <xf numFmtId="0" fontId="44" fillId="25" borderId="48" xfId="439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6" xfId="466" applyFont="1" applyBorder="1" applyAlignment="1" applyProtection="1">
      <alignment horizontal="center"/>
      <protection/>
    </xf>
    <xf numFmtId="0" fontId="54" fillId="0" borderId="71" xfId="466" applyFont="1" applyBorder="1" applyAlignment="1" applyProtection="1">
      <alignment horizontal="center"/>
      <protection/>
    </xf>
    <xf numFmtId="0" fontId="59" fillId="0" borderId="15" xfId="466" applyFont="1" applyBorder="1" applyAlignment="1" applyProtection="1">
      <alignment horizontal="center" vertical="center" wrapText="1"/>
      <protection/>
    </xf>
    <xf numFmtId="0" fontId="59" fillId="0" borderId="37" xfId="466" applyFont="1" applyBorder="1" applyAlignment="1" applyProtection="1">
      <alignment horizontal="center" vertical="center" wrapText="1"/>
      <protection/>
    </xf>
    <xf numFmtId="0" fontId="59" fillId="0" borderId="52" xfId="466" applyFont="1" applyBorder="1" applyAlignment="1" applyProtection="1">
      <alignment horizontal="center" vertical="center" wrapText="1"/>
      <protection/>
    </xf>
    <xf numFmtId="0" fontId="44" fillId="25" borderId="50" xfId="454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3" xfId="223"/>
    <cellStyle name="Currency [0] 4" xfId="224"/>
    <cellStyle name="Currency [0] 5" xfId="225"/>
    <cellStyle name="Currency [0] 6" xfId="226"/>
    <cellStyle name="Currency [0] 7" xfId="227"/>
    <cellStyle name="Currency [0] 8" xfId="228"/>
    <cellStyle name="Currency_irl tel sep5" xfId="229"/>
    <cellStyle name="Euro" xfId="230"/>
    <cellStyle name="Explanatory Text" xfId="231"/>
    <cellStyle name="F2" xfId="232"/>
    <cellStyle name="F3" xfId="233"/>
    <cellStyle name="F4" xfId="234"/>
    <cellStyle name="F5" xfId="235"/>
    <cellStyle name="F6" xfId="236"/>
    <cellStyle name="F7" xfId="237"/>
    <cellStyle name="F8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" xfId="247"/>
    <cellStyle name="Normal 2" xfId="248"/>
    <cellStyle name="Normal_ASUS" xfId="249"/>
    <cellStyle name="Normal1" xfId="250"/>
    <cellStyle name="normбlnм_laroux" xfId="251"/>
    <cellStyle name="Note" xfId="252"/>
    <cellStyle name="Output" xfId="253"/>
    <cellStyle name="Price_Body" xfId="254"/>
    <cellStyle name="Style 1" xfId="255"/>
    <cellStyle name="Title" xfId="256"/>
    <cellStyle name="Total" xfId="257"/>
    <cellStyle name="Warning Text" xfId="258"/>
    <cellStyle name="Акцент1" xfId="259"/>
    <cellStyle name="Акцент1 2" xfId="260"/>
    <cellStyle name="Акцент1 3" xfId="261"/>
    <cellStyle name="Акцент1 4" xfId="262"/>
    <cellStyle name="Акцент1 5" xfId="263"/>
    <cellStyle name="Акцент1 6" xfId="264"/>
    <cellStyle name="Акцент1 7" xfId="265"/>
    <cellStyle name="Акцент1 8" xfId="266"/>
    <cellStyle name="Акцент1 9" xfId="267"/>
    <cellStyle name="Акцент2" xfId="268"/>
    <cellStyle name="Акцент2 2" xfId="269"/>
    <cellStyle name="Акцент2 3" xfId="270"/>
    <cellStyle name="Акцент2 4" xfId="271"/>
    <cellStyle name="Акцент2 5" xfId="272"/>
    <cellStyle name="Акцент2 6" xfId="273"/>
    <cellStyle name="Акцент2 7" xfId="274"/>
    <cellStyle name="Акцент2 8" xfId="275"/>
    <cellStyle name="Акцент2 9" xfId="276"/>
    <cellStyle name="Акцент3" xfId="277"/>
    <cellStyle name="Акцент3 2" xfId="278"/>
    <cellStyle name="Акцент3 3" xfId="279"/>
    <cellStyle name="Акцент3 4" xfId="280"/>
    <cellStyle name="Акцент3 5" xfId="281"/>
    <cellStyle name="Акцент3 6" xfId="282"/>
    <cellStyle name="Акцент3 7" xfId="283"/>
    <cellStyle name="Акцент3 8" xfId="284"/>
    <cellStyle name="Акцент3 9" xfId="285"/>
    <cellStyle name="Акцент4" xfId="286"/>
    <cellStyle name="Акцент4 2" xfId="287"/>
    <cellStyle name="Акцент4 3" xfId="288"/>
    <cellStyle name="Акцент4 4" xfId="289"/>
    <cellStyle name="Акцент4 5" xfId="290"/>
    <cellStyle name="Акцент4 6" xfId="291"/>
    <cellStyle name="Акцент4 7" xfId="292"/>
    <cellStyle name="Акцент4 8" xfId="293"/>
    <cellStyle name="Акцент4 9" xfId="294"/>
    <cellStyle name="Акцент5" xfId="295"/>
    <cellStyle name="Акцент5 2" xfId="296"/>
    <cellStyle name="Акцент5 3" xfId="297"/>
    <cellStyle name="Акцент5 4" xfId="298"/>
    <cellStyle name="Акцент5 5" xfId="299"/>
    <cellStyle name="Акцент5 6" xfId="300"/>
    <cellStyle name="Акцент5 7" xfId="301"/>
    <cellStyle name="Акцент5 8" xfId="302"/>
    <cellStyle name="Акцент5 9" xfId="303"/>
    <cellStyle name="Акцент6" xfId="304"/>
    <cellStyle name="Акцент6 2" xfId="305"/>
    <cellStyle name="Акцент6 3" xfId="306"/>
    <cellStyle name="Акцент6 4" xfId="307"/>
    <cellStyle name="Акцент6 5" xfId="308"/>
    <cellStyle name="Акцент6 6" xfId="309"/>
    <cellStyle name="Акцент6 7" xfId="310"/>
    <cellStyle name="Акцент6 8" xfId="311"/>
    <cellStyle name="Акцент6 9" xfId="312"/>
    <cellStyle name="Беззащитный" xfId="313"/>
    <cellStyle name="Ввод " xfId="314"/>
    <cellStyle name="Ввод  2" xfId="315"/>
    <cellStyle name="Ввод  3" xfId="316"/>
    <cellStyle name="Ввод  4" xfId="317"/>
    <cellStyle name="Ввод  5" xfId="318"/>
    <cellStyle name="Ввод  6" xfId="319"/>
    <cellStyle name="Ввод  7" xfId="320"/>
    <cellStyle name="Ввод  8" xfId="321"/>
    <cellStyle name="Ввод  9" xfId="322"/>
    <cellStyle name="Вывод" xfId="323"/>
    <cellStyle name="Вывод 2" xfId="324"/>
    <cellStyle name="Вывод 3" xfId="325"/>
    <cellStyle name="Вывод 4" xfId="326"/>
    <cellStyle name="Вывод 5" xfId="327"/>
    <cellStyle name="Вывод 6" xfId="328"/>
    <cellStyle name="Вывод 7" xfId="329"/>
    <cellStyle name="Вывод 8" xfId="330"/>
    <cellStyle name="Вывод 9" xfId="331"/>
    <cellStyle name="Вычисление" xfId="332"/>
    <cellStyle name="Вычисление 2" xfId="333"/>
    <cellStyle name="Вычисление 3" xfId="334"/>
    <cellStyle name="Вычисление 4" xfId="335"/>
    <cellStyle name="Вычисление 5" xfId="336"/>
    <cellStyle name="Вычисление 6" xfId="337"/>
    <cellStyle name="Вычисление 7" xfId="338"/>
    <cellStyle name="Вычисление 8" xfId="339"/>
    <cellStyle name="Вычисление 9" xfId="340"/>
    <cellStyle name="Hyperlink" xfId="341"/>
    <cellStyle name="Гиперссылка_PREDEL.JKH.2010(v1.3)" xfId="342"/>
    <cellStyle name="Гиперссылка_TR.TARIFF.AUTO.P.M.2.16" xfId="343"/>
    <cellStyle name="ДАТА" xfId="344"/>
    <cellStyle name="Currency" xfId="345"/>
    <cellStyle name="Currency [0]" xfId="346"/>
    <cellStyle name="Заголовок" xfId="347"/>
    <cellStyle name="Заголовок 1" xfId="348"/>
    <cellStyle name="Заголовок 1 2" xfId="349"/>
    <cellStyle name="Заголовок 1 3" xfId="350"/>
    <cellStyle name="Заголовок 1 4" xfId="351"/>
    <cellStyle name="Заголовок 1 5" xfId="352"/>
    <cellStyle name="Заголовок 1 6" xfId="353"/>
    <cellStyle name="Заголовок 1 7" xfId="354"/>
    <cellStyle name="Заголовок 1 8" xfId="355"/>
    <cellStyle name="Заголовок 1 9" xfId="356"/>
    <cellStyle name="Заголовок 2" xfId="357"/>
    <cellStyle name="Заголовок 2 2" xfId="358"/>
    <cellStyle name="Заголовок 2 3" xfId="359"/>
    <cellStyle name="Заголовок 2 4" xfId="360"/>
    <cellStyle name="Заголовок 2 5" xfId="361"/>
    <cellStyle name="Заголовок 2 6" xfId="362"/>
    <cellStyle name="Заголовок 2 7" xfId="363"/>
    <cellStyle name="Заголовок 2 8" xfId="364"/>
    <cellStyle name="Заголовок 2 9" xfId="365"/>
    <cellStyle name="Заголовок 3" xfId="366"/>
    <cellStyle name="Заголовок 3 2" xfId="367"/>
    <cellStyle name="Заголовок 3 3" xfId="368"/>
    <cellStyle name="Заголовок 3 4" xfId="369"/>
    <cellStyle name="Заголовок 3 5" xfId="370"/>
    <cellStyle name="Заголовок 3 6" xfId="371"/>
    <cellStyle name="Заголовок 3 7" xfId="372"/>
    <cellStyle name="Заголовок 3 8" xfId="373"/>
    <cellStyle name="Заголовок 3 9" xfId="374"/>
    <cellStyle name="Заголовок 4" xfId="375"/>
    <cellStyle name="Заголовок 4 2" xfId="376"/>
    <cellStyle name="Заголовок 4 3" xfId="377"/>
    <cellStyle name="Заголовок 4 4" xfId="378"/>
    <cellStyle name="Заголовок 4 5" xfId="379"/>
    <cellStyle name="Заголовок 4 6" xfId="380"/>
    <cellStyle name="Заголовок 4 7" xfId="381"/>
    <cellStyle name="Заголовок 4 8" xfId="382"/>
    <cellStyle name="Заголовок 4 9" xfId="383"/>
    <cellStyle name="ЗАГОЛОВОК1" xfId="384"/>
    <cellStyle name="ЗАГОЛОВОК2" xfId="385"/>
    <cellStyle name="ЗаголовокСтолбца" xfId="386"/>
    <cellStyle name="Защитный" xfId="387"/>
    <cellStyle name="Значение" xfId="388"/>
    <cellStyle name="Итог" xfId="389"/>
    <cellStyle name="Итог 2" xfId="390"/>
    <cellStyle name="Итог 3" xfId="391"/>
    <cellStyle name="Итог 4" xfId="392"/>
    <cellStyle name="Итог 5" xfId="393"/>
    <cellStyle name="Итог 6" xfId="394"/>
    <cellStyle name="Итог 7" xfId="395"/>
    <cellStyle name="Итог 8" xfId="396"/>
    <cellStyle name="Итог 9" xfId="397"/>
    <cellStyle name="ИТОГОВЫЙ" xfId="398"/>
    <cellStyle name="Контрольная ячейка" xfId="399"/>
    <cellStyle name="Контрольная ячейка 2" xfId="400"/>
    <cellStyle name="Контрольная ячейка 3" xfId="401"/>
    <cellStyle name="Контрольная ячейка 4" xfId="402"/>
    <cellStyle name="Контрольная ячейка 5" xfId="403"/>
    <cellStyle name="Контрольная ячейка 6" xfId="404"/>
    <cellStyle name="Контрольная ячейка 7" xfId="405"/>
    <cellStyle name="Контрольная ячейка 8" xfId="406"/>
    <cellStyle name="Контрольная ячейка 9" xfId="407"/>
    <cellStyle name="Мои наименования показателей" xfId="408"/>
    <cellStyle name="Мои наименования показателей 2" xfId="409"/>
    <cellStyle name="Мои наименования показателей 3" xfId="410"/>
    <cellStyle name="Мои наименования показателей 4" xfId="411"/>
    <cellStyle name="Мои наименования показателей 5" xfId="412"/>
    <cellStyle name="Мои наименования показателей 6" xfId="413"/>
    <cellStyle name="Мои наименования показателей 7" xfId="414"/>
    <cellStyle name="Мои наименования показателей 8" xfId="415"/>
    <cellStyle name="Мои наименования показателей_BALANCE.TBO.1.71" xfId="416"/>
    <cellStyle name="Мой заголовок" xfId="417"/>
    <cellStyle name="Мой заголовок листа" xfId="418"/>
    <cellStyle name="назв фил" xfId="419"/>
    <cellStyle name="Название" xfId="420"/>
    <cellStyle name="Название 2" xfId="421"/>
    <cellStyle name="Название 3" xfId="422"/>
    <cellStyle name="Название 4" xfId="423"/>
    <cellStyle name="Название 5" xfId="424"/>
    <cellStyle name="Название 6" xfId="425"/>
    <cellStyle name="Название 7" xfId="426"/>
    <cellStyle name="Название 8" xfId="427"/>
    <cellStyle name="Название 9" xfId="428"/>
    <cellStyle name="Нейтральный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7" xfId="435"/>
    <cellStyle name="Нейтральный 8" xfId="436"/>
    <cellStyle name="Нейтральный 9" xfId="437"/>
    <cellStyle name="Обычный 10" xfId="438"/>
    <cellStyle name="Обычный 2" xfId="439"/>
    <cellStyle name="Обычный 2 2" xfId="440"/>
    <cellStyle name="Обычный 2 3" xfId="441"/>
    <cellStyle name="Обычный 2 4" xfId="442"/>
    <cellStyle name="Обычный 2 5" xfId="443"/>
    <cellStyle name="Обычный 2 6" xfId="444"/>
    <cellStyle name="Обычный 2_EE.FORMA15.BS.4.78(v0.1)" xfId="445"/>
    <cellStyle name="Обычный 3" xfId="446"/>
    <cellStyle name="Обычный 4" xfId="447"/>
    <cellStyle name="Обычный 5" xfId="448"/>
    <cellStyle name="Обычный 6" xfId="449"/>
    <cellStyle name="Обычный 7" xfId="450"/>
    <cellStyle name="Обычный 8" xfId="451"/>
    <cellStyle name="Обычный 9" xfId="452"/>
    <cellStyle name="Обычный_BALANCE.VODOSN.2008YEAR_JKK.33.VS.1.77" xfId="453"/>
    <cellStyle name="Обычный_BALANCE.WARM.2007YEAR(FACT)" xfId="454"/>
    <cellStyle name="Обычный_EE.RGEN.2.73 (17.11.2009)" xfId="455"/>
    <cellStyle name="Обычный_OREP.JKH.POD.2010YEAR(v1.0)" xfId="456"/>
    <cellStyle name="Обычный_OREP.JKH.POD.2010YEAR(v1.1)" xfId="457"/>
    <cellStyle name="Обычный_PREDEL.JKH.2010(v1.3)" xfId="458"/>
    <cellStyle name="Обычный_PRIL1.ELECTR" xfId="459"/>
    <cellStyle name="Обычный_PRIL4.JKU.7.28(04.03.2009)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Followed Hyperlink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2" t="str">
        <f>"Версия "&amp;GetVersion()</f>
        <v>Версия 3.0</v>
      </c>
      <c r="Q2" s="363"/>
    </row>
    <row r="3" spans="2:17" ht="30.75" customHeight="1">
      <c r="B3" s="70"/>
      <c r="C3" s="364" t="s">
        <v>555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6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7" t="s">
        <v>643</v>
      </c>
      <c r="D5" s="367"/>
      <c r="E5" s="367"/>
      <c r="F5" s="367"/>
      <c r="G5" s="367"/>
      <c r="H5" s="367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9" t="s">
        <v>603</v>
      </c>
      <c r="D6" s="369"/>
      <c r="E6" s="369"/>
      <c r="F6" s="369"/>
      <c r="G6" s="369"/>
      <c r="H6" s="369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8" t="s">
        <v>764</v>
      </c>
      <c r="D42" s="368"/>
      <c r="E42" s="368"/>
      <c r="F42" s="368"/>
      <c r="G42" s="368"/>
      <c r="H42" s="368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70" t="s">
        <v>765</v>
      </c>
      <c r="D43" s="370"/>
      <c r="E43" s="371"/>
      <c r="F43" s="372"/>
      <c r="G43" s="372"/>
      <c r="H43" s="372"/>
      <c r="I43" s="372"/>
      <c r="J43" s="372"/>
      <c r="K43" s="372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70" t="s">
        <v>766</v>
      </c>
      <c r="D44" s="370"/>
      <c r="E44" s="371"/>
      <c r="F44" s="372"/>
      <c r="G44" s="372"/>
      <c r="H44" s="372"/>
      <c r="I44" s="372"/>
      <c r="J44" s="372"/>
      <c r="K44" s="372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70" t="s">
        <v>626</v>
      </c>
      <c r="D45" s="370"/>
      <c r="E45" s="375" t="s">
        <v>767</v>
      </c>
      <c r="F45" s="372"/>
      <c r="G45" s="372"/>
      <c r="H45" s="372"/>
      <c r="I45" s="372"/>
      <c r="J45" s="372"/>
      <c r="K45" s="372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70" t="s">
        <v>768</v>
      </c>
      <c r="D46" s="370"/>
      <c r="E46" s="376"/>
      <c r="F46" s="373"/>
      <c r="G46" s="373"/>
      <c r="H46" s="373"/>
      <c r="I46" s="373"/>
      <c r="J46" s="373"/>
      <c r="K46" s="37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70" t="s">
        <v>769</v>
      </c>
      <c r="D47" s="370"/>
      <c r="E47" s="373" t="s">
        <v>770</v>
      </c>
      <c r="F47" s="373"/>
      <c r="G47" s="373"/>
      <c r="H47" s="373"/>
      <c r="I47" s="373"/>
      <c r="J47" s="373"/>
      <c r="K47" s="37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8" t="s">
        <v>771</v>
      </c>
      <c r="D49" s="368"/>
      <c r="E49" s="368"/>
      <c r="F49" s="368"/>
      <c r="G49" s="368"/>
      <c r="H49" s="368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70" t="s">
        <v>765</v>
      </c>
      <c r="D50" s="370"/>
      <c r="E50" s="371"/>
      <c r="F50" s="374"/>
      <c r="G50" s="374"/>
      <c r="H50" s="374"/>
      <c r="I50" s="374"/>
      <c r="J50" s="374"/>
      <c r="K50" s="374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70" t="s">
        <v>766</v>
      </c>
      <c r="D51" s="370"/>
      <c r="E51" s="377"/>
      <c r="F51" s="374"/>
      <c r="G51" s="374"/>
      <c r="H51" s="374"/>
      <c r="I51" s="374"/>
      <c r="J51" s="374"/>
      <c r="K51" s="374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70" t="s">
        <v>626</v>
      </c>
      <c r="D52" s="370"/>
      <c r="E52" s="378"/>
      <c r="F52" s="379"/>
      <c r="G52" s="379"/>
      <c r="H52" s="379"/>
      <c r="I52" s="379"/>
      <c r="J52" s="379"/>
      <c r="K52" s="379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70" t="s">
        <v>768</v>
      </c>
      <c r="D53" s="370"/>
      <c r="E53" s="376"/>
      <c r="F53" s="373"/>
      <c r="G53" s="373"/>
      <c r="H53" s="373"/>
      <c r="I53" s="373"/>
      <c r="J53" s="373"/>
      <c r="K53" s="37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70" t="s">
        <v>769</v>
      </c>
      <c r="D54" s="370"/>
      <c r="E54" s="373"/>
      <c r="F54" s="373"/>
      <c r="G54" s="373"/>
      <c r="H54" s="373"/>
      <c r="I54" s="373"/>
      <c r="J54" s="373"/>
      <c r="K54" s="373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754</v>
      </c>
      <c r="G9" s="122"/>
      <c r="H9" s="115"/>
    </row>
    <row r="10" spans="4:8" ht="26.25" customHeight="1">
      <c r="D10" s="95"/>
      <c r="E10" s="453" t="s">
        <v>928</v>
      </c>
      <c r="F10" s="454"/>
      <c r="G10" s="455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6" t="s">
        <v>431</v>
      </c>
      <c r="F12" s="457"/>
      <c r="G12" s="458"/>
      <c r="H12" s="115"/>
    </row>
    <row r="13" spans="4:8" ht="22.5" customHeight="1" thickBot="1">
      <c r="D13" s="95"/>
      <c r="E13" s="105" t="s">
        <v>455</v>
      </c>
      <c r="F13" s="106" t="s">
        <v>660</v>
      </c>
      <c r="G13" s="107" t="s">
        <v>636</v>
      </c>
      <c r="H13" s="115"/>
    </row>
    <row r="14" spans="4:8" ht="11.25">
      <c r="D14" s="345"/>
      <c r="E14" s="329">
        <v>1</v>
      </c>
      <c r="F14" s="330">
        <f>E14+1</f>
        <v>2</v>
      </c>
      <c r="G14" s="331">
        <v>3</v>
      </c>
      <c r="H14" s="115"/>
    </row>
    <row r="15" spans="4:8" ht="11.25">
      <c r="D15" s="345"/>
      <c r="E15" s="339">
        <v>1</v>
      </c>
      <c r="F15" s="340" t="s">
        <v>697</v>
      </c>
      <c r="G15" s="347"/>
      <c r="H15" s="115"/>
    </row>
    <row r="16" spans="4:8" ht="22.5">
      <c r="D16" s="345"/>
      <c r="E16" s="339">
        <v>2</v>
      </c>
      <c r="F16" s="340" t="s">
        <v>698</v>
      </c>
      <c r="G16" s="347"/>
      <c r="H16" s="115"/>
    </row>
    <row r="17" spans="4:8" ht="55.5" customHeight="1">
      <c r="D17" s="345"/>
      <c r="E17" s="339">
        <v>3</v>
      </c>
      <c r="F17" s="340" t="s">
        <v>699</v>
      </c>
      <c r="G17" s="347"/>
      <c r="H17" s="115"/>
    </row>
    <row r="18" spans="4:8" ht="22.5">
      <c r="D18" s="345"/>
      <c r="E18" s="339">
        <v>4</v>
      </c>
      <c r="F18" s="340" t="s">
        <v>637</v>
      </c>
      <c r="G18" s="349"/>
      <c r="H18" s="115"/>
    </row>
    <row r="19" spans="4:8" ht="11.25">
      <c r="D19" s="345"/>
      <c r="E19" s="350" t="s">
        <v>897</v>
      </c>
      <c r="F19" s="164" t="s">
        <v>930</v>
      </c>
      <c r="G19" s="347"/>
      <c r="H19" s="115"/>
    </row>
    <row r="20" spans="4:8" ht="11.25">
      <c r="D20" s="345"/>
      <c r="E20" s="350" t="s">
        <v>898</v>
      </c>
      <c r="F20" s="164" t="s">
        <v>929</v>
      </c>
      <c r="G20" s="347"/>
      <c r="H20" s="115"/>
    </row>
    <row r="21" spans="4:8" ht="11.25">
      <c r="D21" s="345"/>
      <c r="E21" s="350" t="s">
        <v>638</v>
      </c>
      <c r="F21" s="164" t="s">
        <v>640</v>
      </c>
      <c r="G21" s="347"/>
      <c r="H21" s="115"/>
    </row>
    <row r="22" spans="4:8" ht="11.25">
      <c r="D22" s="345"/>
      <c r="E22" s="350" t="s">
        <v>639</v>
      </c>
      <c r="F22" s="164" t="s">
        <v>931</v>
      </c>
      <c r="G22" s="347"/>
      <c r="H22" s="115"/>
    </row>
    <row r="23" spans="4:8" ht="33.75">
      <c r="D23" s="345" t="s">
        <v>917</v>
      </c>
      <c r="E23" s="339">
        <v>5</v>
      </c>
      <c r="F23" s="340" t="s">
        <v>658</v>
      </c>
      <c r="G23" s="347"/>
      <c r="H23" s="115"/>
    </row>
    <row r="24" spans="4:8" ht="33.75">
      <c r="D24" s="345"/>
      <c r="E24" s="339">
        <v>6</v>
      </c>
      <c r="F24" s="332" t="s">
        <v>434</v>
      </c>
      <c r="G24" s="347"/>
      <c r="H24" s="115"/>
    </row>
    <row r="25" spans="4:8" ht="12" thickBot="1">
      <c r="D25" s="345" t="s">
        <v>916</v>
      </c>
      <c r="E25" s="341"/>
      <c r="F25" s="342" t="s">
        <v>661</v>
      </c>
      <c r="G25" s="343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1" t="s">
        <v>659</v>
      </c>
      <c r="F27" s="452"/>
      <c r="G27" s="452"/>
      <c r="H27" s="115"/>
    </row>
    <row r="28" spans="4:8" ht="27.75" customHeight="1">
      <c r="D28" s="95"/>
      <c r="E28" s="451" t="s">
        <v>657</v>
      </c>
      <c r="F28" s="452"/>
      <c r="G28" s="452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556</v>
      </c>
      <c r="B1" s="254" t="s">
        <v>557</v>
      </c>
      <c r="C1" s="254" t="s">
        <v>558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321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907</v>
      </c>
      <c r="C1" s="143" t="s">
        <v>908</v>
      </c>
      <c r="D1" s="143" t="s">
        <v>910</v>
      </c>
      <c r="E1" s="143" t="s">
        <v>911</v>
      </c>
      <c r="F1" s="143" t="s">
        <v>912</v>
      </c>
      <c r="G1" s="143" t="s">
        <v>913</v>
      </c>
      <c r="H1" s="143" t="s">
        <v>914</v>
      </c>
    </row>
    <row r="2" spans="1:8" ht="12.75">
      <c r="A2" s="143">
        <v>1</v>
      </c>
      <c r="B2" s="272" t="s">
        <v>932</v>
      </c>
      <c r="C2" s="272" t="s">
        <v>934</v>
      </c>
      <c r="D2" s="272" t="s">
        <v>935</v>
      </c>
      <c r="E2" s="272" t="s">
        <v>1530</v>
      </c>
      <c r="F2" s="272" t="s">
        <v>1531</v>
      </c>
      <c r="G2" s="272" t="s">
        <v>1532</v>
      </c>
      <c r="H2" s="143" t="s">
        <v>459</v>
      </c>
    </row>
    <row r="3" spans="1:8" ht="12.75">
      <c r="A3" s="143">
        <v>2</v>
      </c>
      <c r="B3" s="272" t="s">
        <v>932</v>
      </c>
      <c r="C3" s="272" t="s">
        <v>934</v>
      </c>
      <c r="D3" s="272" t="s">
        <v>935</v>
      </c>
      <c r="E3" s="272" t="s">
        <v>1533</v>
      </c>
      <c r="F3" s="272" t="s">
        <v>1534</v>
      </c>
      <c r="G3" s="272" t="s">
        <v>1532</v>
      </c>
      <c r="H3" s="143" t="s">
        <v>459</v>
      </c>
    </row>
    <row r="4" spans="1:8" ht="12.75">
      <c r="A4" s="143">
        <v>3</v>
      </c>
      <c r="B4" s="272" t="s">
        <v>932</v>
      </c>
      <c r="C4" s="272" t="s">
        <v>938</v>
      </c>
      <c r="D4" s="272" t="s">
        <v>939</v>
      </c>
      <c r="E4" s="272" t="s">
        <v>1535</v>
      </c>
      <c r="F4" s="272" t="s">
        <v>1536</v>
      </c>
      <c r="G4" s="272" t="s">
        <v>1532</v>
      </c>
      <c r="H4" s="143" t="s">
        <v>459</v>
      </c>
    </row>
    <row r="5" spans="1:8" ht="12.75">
      <c r="A5" s="143">
        <v>4</v>
      </c>
      <c r="B5" s="272" t="s">
        <v>932</v>
      </c>
      <c r="C5" s="272" t="s">
        <v>940</v>
      </c>
      <c r="D5" s="272" t="s">
        <v>941</v>
      </c>
      <c r="E5" s="272" t="s">
        <v>1537</v>
      </c>
      <c r="F5" s="272" t="s">
        <v>1538</v>
      </c>
      <c r="G5" s="272" t="s">
        <v>1532</v>
      </c>
      <c r="H5" s="143" t="s">
        <v>459</v>
      </c>
    </row>
    <row r="6" spans="1:8" ht="12.75">
      <c r="A6" s="143">
        <v>5</v>
      </c>
      <c r="B6" s="272" t="s">
        <v>932</v>
      </c>
      <c r="C6" s="272" t="s">
        <v>942</v>
      </c>
      <c r="D6" s="272" t="s">
        <v>943</v>
      </c>
      <c r="E6" s="272" t="s">
        <v>1539</v>
      </c>
      <c r="F6" s="272" t="s">
        <v>1540</v>
      </c>
      <c r="G6" s="272" t="s">
        <v>1532</v>
      </c>
      <c r="H6" s="143" t="s">
        <v>459</v>
      </c>
    </row>
    <row r="7" spans="1:8" ht="12.75">
      <c r="A7" s="143">
        <v>6</v>
      </c>
      <c r="B7" s="272" t="s">
        <v>932</v>
      </c>
      <c r="C7" s="272" t="s">
        <v>944</v>
      </c>
      <c r="D7" s="272" t="s">
        <v>945</v>
      </c>
      <c r="E7" s="272" t="s">
        <v>1541</v>
      </c>
      <c r="F7" s="272" t="s">
        <v>1542</v>
      </c>
      <c r="G7" s="272" t="s">
        <v>1532</v>
      </c>
      <c r="H7" s="143" t="s">
        <v>459</v>
      </c>
    </row>
    <row r="8" spans="1:8" ht="12.75">
      <c r="A8" s="143">
        <v>7</v>
      </c>
      <c r="B8" s="272" t="s">
        <v>932</v>
      </c>
      <c r="C8" s="272" t="s">
        <v>946</v>
      </c>
      <c r="D8" s="272" t="s">
        <v>947</v>
      </c>
      <c r="E8" s="272" t="s">
        <v>1543</v>
      </c>
      <c r="F8" s="272" t="s">
        <v>1544</v>
      </c>
      <c r="G8" s="272" t="s">
        <v>1532</v>
      </c>
      <c r="H8" s="143" t="s">
        <v>459</v>
      </c>
    </row>
    <row r="9" spans="1:8" ht="12.75">
      <c r="A9" s="143">
        <v>8</v>
      </c>
      <c r="B9" s="272" t="s">
        <v>932</v>
      </c>
      <c r="C9" s="272" t="s">
        <v>948</v>
      </c>
      <c r="D9" s="272" t="s">
        <v>949</v>
      </c>
      <c r="E9" s="272" t="s">
        <v>1545</v>
      </c>
      <c r="F9" s="272" t="s">
        <v>1546</v>
      </c>
      <c r="G9" s="272" t="s">
        <v>1532</v>
      </c>
      <c r="H9" s="143" t="s">
        <v>459</v>
      </c>
    </row>
    <row r="10" spans="1:8" ht="12.75">
      <c r="A10" s="143">
        <v>9</v>
      </c>
      <c r="B10" s="272" t="s">
        <v>932</v>
      </c>
      <c r="C10" s="272" t="s">
        <v>950</v>
      </c>
      <c r="D10" s="272" t="s">
        <v>951</v>
      </c>
      <c r="E10" s="272" t="s">
        <v>1547</v>
      </c>
      <c r="F10" s="272" t="s">
        <v>1548</v>
      </c>
      <c r="G10" s="272" t="s">
        <v>1532</v>
      </c>
      <c r="H10" s="143" t="s">
        <v>459</v>
      </c>
    </row>
    <row r="11" spans="1:8" ht="12.75">
      <c r="A11" s="143">
        <v>10</v>
      </c>
      <c r="B11" s="272" t="s">
        <v>932</v>
      </c>
      <c r="C11" s="272" t="s">
        <v>950</v>
      </c>
      <c r="D11" s="272" t="s">
        <v>951</v>
      </c>
      <c r="E11" s="272" t="s">
        <v>1547</v>
      </c>
      <c r="F11" s="272" t="s">
        <v>1549</v>
      </c>
      <c r="G11" s="272" t="s">
        <v>1532</v>
      </c>
      <c r="H11" s="143" t="s">
        <v>459</v>
      </c>
    </row>
    <row r="12" spans="1:8" ht="12.75">
      <c r="A12" s="143">
        <v>11</v>
      </c>
      <c r="B12" s="272" t="s">
        <v>932</v>
      </c>
      <c r="C12" s="272" t="s">
        <v>952</v>
      </c>
      <c r="D12" s="272" t="s">
        <v>953</v>
      </c>
      <c r="E12" s="272" t="s">
        <v>1550</v>
      </c>
      <c r="F12" s="272" t="s">
        <v>1551</v>
      </c>
      <c r="G12" s="272" t="s">
        <v>1532</v>
      </c>
      <c r="H12" s="143" t="s">
        <v>459</v>
      </c>
    </row>
    <row r="13" spans="1:8" ht="12.75">
      <c r="A13" s="143">
        <v>12</v>
      </c>
      <c r="B13" s="272" t="s">
        <v>954</v>
      </c>
      <c r="C13" s="272" t="s">
        <v>956</v>
      </c>
      <c r="D13" s="272" t="s">
        <v>957</v>
      </c>
      <c r="E13" s="272" t="s">
        <v>1552</v>
      </c>
      <c r="F13" s="272" t="s">
        <v>1553</v>
      </c>
      <c r="G13" s="272" t="s">
        <v>1554</v>
      </c>
      <c r="H13" s="143" t="s">
        <v>459</v>
      </c>
    </row>
    <row r="14" spans="1:8" ht="12.75">
      <c r="A14" s="143">
        <v>13</v>
      </c>
      <c r="B14" s="272" t="s">
        <v>954</v>
      </c>
      <c r="C14" s="272" t="s">
        <v>958</v>
      </c>
      <c r="D14" s="272" t="s">
        <v>959</v>
      </c>
      <c r="E14" s="272" t="s">
        <v>1555</v>
      </c>
      <c r="F14" s="272" t="s">
        <v>1556</v>
      </c>
      <c r="G14" s="272" t="s">
        <v>1554</v>
      </c>
      <c r="H14" s="143" t="s">
        <v>459</v>
      </c>
    </row>
    <row r="15" spans="1:8" ht="12.75">
      <c r="A15" s="143">
        <v>14</v>
      </c>
      <c r="B15" s="272" t="s">
        <v>954</v>
      </c>
      <c r="C15" s="272" t="s">
        <v>958</v>
      </c>
      <c r="D15" s="272" t="s">
        <v>959</v>
      </c>
      <c r="E15" s="272" t="s">
        <v>1557</v>
      </c>
      <c r="F15" s="272" t="s">
        <v>1558</v>
      </c>
      <c r="G15" s="272" t="s">
        <v>1554</v>
      </c>
      <c r="H15" s="143" t="s">
        <v>459</v>
      </c>
    </row>
    <row r="16" spans="1:8" ht="12.75">
      <c r="A16" s="143">
        <v>15</v>
      </c>
      <c r="B16" s="272" t="s">
        <v>954</v>
      </c>
      <c r="C16" s="272" t="s">
        <v>958</v>
      </c>
      <c r="D16" s="272" t="s">
        <v>959</v>
      </c>
      <c r="E16" s="272" t="s">
        <v>1559</v>
      </c>
      <c r="F16" s="272" t="s">
        <v>1560</v>
      </c>
      <c r="G16" s="272" t="s">
        <v>1554</v>
      </c>
      <c r="H16" s="143" t="s">
        <v>459</v>
      </c>
    </row>
    <row r="17" spans="1:8" ht="12.75">
      <c r="A17" s="143">
        <v>16</v>
      </c>
      <c r="B17" s="272" t="s">
        <v>954</v>
      </c>
      <c r="C17" s="272" t="s">
        <v>960</v>
      </c>
      <c r="D17" s="272" t="s">
        <v>961</v>
      </c>
      <c r="E17" s="272" t="s">
        <v>1561</v>
      </c>
      <c r="F17" s="272" t="s">
        <v>1562</v>
      </c>
      <c r="G17" s="272" t="s">
        <v>1554</v>
      </c>
      <c r="H17" s="143" t="s">
        <v>459</v>
      </c>
    </row>
    <row r="18" spans="1:8" ht="12.75">
      <c r="A18" s="143">
        <v>17</v>
      </c>
      <c r="B18" s="272" t="s">
        <v>954</v>
      </c>
      <c r="C18" s="272" t="s">
        <v>962</v>
      </c>
      <c r="D18" s="272" t="s">
        <v>963</v>
      </c>
      <c r="E18" s="272" t="s">
        <v>1563</v>
      </c>
      <c r="F18" s="272" t="s">
        <v>1564</v>
      </c>
      <c r="G18" s="272" t="s">
        <v>1554</v>
      </c>
      <c r="H18" s="143" t="s">
        <v>459</v>
      </c>
    </row>
    <row r="19" spans="1:8" ht="12.75">
      <c r="A19" s="143">
        <v>18</v>
      </c>
      <c r="B19" s="272" t="s">
        <v>954</v>
      </c>
      <c r="C19" s="272" t="s">
        <v>964</v>
      </c>
      <c r="D19" s="272" t="s">
        <v>965</v>
      </c>
      <c r="E19" s="272" t="s">
        <v>1565</v>
      </c>
      <c r="F19" s="272" t="s">
        <v>1566</v>
      </c>
      <c r="G19" s="272" t="s">
        <v>1554</v>
      </c>
      <c r="H19" s="143" t="s">
        <v>459</v>
      </c>
    </row>
    <row r="20" spans="1:8" ht="12.75">
      <c r="A20" s="143">
        <v>19</v>
      </c>
      <c r="B20" s="272" t="s">
        <v>954</v>
      </c>
      <c r="C20" s="272" t="s">
        <v>966</v>
      </c>
      <c r="D20" s="272" t="s">
        <v>967</v>
      </c>
      <c r="E20" s="272" t="s">
        <v>1567</v>
      </c>
      <c r="F20" s="272" t="s">
        <v>1568</v>
      </c>
      <c r="G20" s="272" t="s">
        <v>1554</v>
      </c>
      <c r="H20" s="143" t="s">
        <v>459</v>
      </c>
    </row>
    <row r="21" spans="1:8" ht="12.75">
      <c r="A21" s="143">
        <v>20</v>
      </c>
      <c r="B21" s="272" t="s">
        <v>954</v>
      </c>
      <c r="C21" s="272" t="s">
        <v>968</v>
      </c>
      <c r="D21" s="272" t="s">
        <v>969</v>
      </c>
      <c r="E21" s="272" t="s">
        <v>1569</v>
      </c>
      <c r="F21" s="272" t="s">
        <v>1570</v>
      </c>
      <c r="G21" s="272" t="s">
        <v>1554</v>
      </c>
      <c r="H21" s="143" t="s">
        <v>459</v>
      </c>
    </row>
    <row r="22" spans="1:8" ht="12.75">
      <c r="A22" s="143">
        <v>21</v>
      </c>
      <c r="B22" s="272" t="s">
        <v>954</v>
      </c>
      <c r="C22" s="272" t="s">
        <v>970</v>
      </c>
      <c r="D22" s="272" t="s">
        <v>971</v>
      </c>
      <c r="E22" s="272" t="s">
        <v>1571</v>
      </c>
      <c r="F22" s="272" t="s">
        <v>1572</v>
      </c>
      <c r="G22" s="272" t="s">
        <v>1554</v>
      </c>
      <c r="H22" s="143" t="s">
        <v>459</v>
      </c>
    </row>
    <row r="23" spans="1:8" ht="12.75">
      <c r="A23" s="143">
        <v>22</v>
      </c>
      <c r="B23" s="272" t="s">
        <v>954</v>
      </c>
      <c r="C23" s="272" t="s">
        <v>970</v>
      </c>
      <c r="D23" s="272" t="s">
        <v>971</v>
      </c>
      <c r="E23" s="272" t="s">
        <v>1573</v>
      </c>
      <c r="F23" s="272" t="s">
        <v>1574</v>
      </c>
      <c r="G23" s="272" t="s">
        <v>1554</v>
      </c>
      <c r="H23" s="143" t="s">
        <v>459</v>
      </c>
    </row>
    <row r="24" spans="1:8" ht="12.75">
      <c r="A24" s="143">
        <v>23</v>
      </c>
      <c r="B24" s="272" t="s">
        <v>954</v>
      </c>
      <c r="C24" s="272" t="s">
        <v>972</v>
      </c>
      <c r="D24" s="272" t="s">
        <v>973</v>
      </c>
      <c r="E24" s="272" t="s">
        <v>1575</v>
      </c>
      <c r="F24" s="272" t="s">
        <v>1576</v>
      </c>
      <c r="G24" s="272" t="s">
        <v>1554</v>
      </c>
      <c r="H24" s="143" t="s">
        <v>459</v>
      </c>
    </row>
    <row r="25" spans="1:8" ht="12.75">
      <c r="A25" s="143">
        <v>24</v>
      </c>
      <c r="B25" s="272" t="s">
        <v>954</v>
      </c>
      <c r="C25" s="272" t="s">
        <v>974</v>
      </c>
      <c r="D25" s="272" t="s">
        <v>975</v>
      </c>
      <c r="E25" s="272" t="s">
        <v>1577</v>
      </c>
      <c r="F25" s="272" t="s">
        <v>1578</v>
      </c>
      <c r="G25" s="272" t="s">
        <v>1554</v>
      </c>
      <c r="H25" s="143" t="s">
        <v>459</v>
      </c>
    </row>
    <row r="26" spans="1:8" ht="12.75">
      <c r="A26" s="143">
        <v>25</v>
      </c>
      <c r="B26" s="272" t="s">
        <v>954</v>
      </c>
      <c r="C26" s="272" t="s">
        <v>976</v>
      </c>
      <c r="D26" s="272" t="s">
        <v>977</v>
      </c>
      <c r="E26" s="272" t="s">
        <v>1579</v>
      </c>
      <c r="F26" s="272" t="s">
        <v>1580</v>
      </c>
      <c r="G26" s="272" t="s">
        <v>1554</v>
      </c>
      <c r="H26" s="143" t="s">
        <v>459</v>
      </c>
    </row>
    <row r="27" spans="1:8" ht="12.75">
      <c r="A27" s="143">
        <v>26</v>
      </c>
      <c r="B27" s="272" t="s">
        <v>980</v>
      </c>
      <c r="C27" s="272" t="s">
        <v>982</v>
      </c>
      <c r="D27" s="272" t="s">
        <v>983</v>
      </c>
      <c r="E27" s="272" t="s">
        <v>1581</v>
      </c>
      <c r="F27" s="272" t="s">
        <v>1582</v>
      </c>
      <c r="G27" s="272" t="s">
        <v>1583</v>
      </c>
      <c r="H27" s="143" t="s">
        <v>462</v>
      </c>
    </row>
    <row r="28" spans="1:8" ht="12.75">
      <c r="A28" s="143">
        <v>27</v>
      </c>
      <c r="B28" s="272" t="s">
        <v>980</v>
      </c>
      <c r="C28" s="272" t="s">
        <v>982</v>
      </c>
      <c r="D28" s="272" t="s">
        <v>983</v>
      </c>
      <c r="E28" s="272" t="s">
        <v>1584</v>
      </c>
      <c r="F28" s="272" t="s">
        <v>1585</v>
      </c>
      <c r="G28" s="272" t="s">
        <v>1583</v>
      </c>
      <c r="H28" s="143" t="s">
        <v>462</v>
      </c>
    </row>
    <row r="29" spans="1:8" ht="12.75">
      <c r="A29" s="143">
        <v>28</v>
      </c>
      <c r="B29" s="272" t="s">
        <v>980</v>
      </c>
      <c r="C29" s="272" t="s">
        <v>984</v>
      </c>
      <c r="D29" s="272" t="s">
        <v>985</v>
      </c>
      <c r="E29" s="272" t="s">
        <v>1586</v>
      </c>
      <c r="F29" s="272" t="s">
        <v>1587</v>
      </c>
      <c r="G29" s="272" t="s">
        <v>1583</v>
      </c>
      <c r="H29" s="143" t="s">
        <v>459</v>
      </c>
    </row>
    <row r="30" spans="1:8" ht="12.75">
      <c r="A30" s="143">
        <v>29</v>
      </c>
      <c r="B30" s="272" t="s">
        <v>980</v>
      </c>
      <c r="C30" s="272" t="s">
        <v>984</v>
      </c>
      <c r="D30" s="272" t="s">
        <v>985</v>
      </c>
      <c r="E30" s="272" t="s">
        <v>1588</v>
      </c>
      <c r="F30" s="272" t="s">
        <v>1589</v>
      </c>
      <c r="G30" s="272" t="s">
        <v>1583</v>
      </c>
      <c r="H30" s="143" t="s">
        <v>459</v>
      </c>
    </row>
    <row r="31" spans="1:8" ht="12.75">
      <c r="A31" s="143">
        <v>30</v>
      </c>
      <c r="B31" s="272" t="s">
        <v>980</v>
      </c>
      <c r="C31" s="272" t="s">
        <v>986</v>
      </c>
      <c r="D31" s="272" t="s">
        <v>987</v>
      </c>
      <c r="E31" s="272" t="s">
        <v>1590</v>
      </c>
      <c r="F31" s="272" t="s">
        <v>1591</v>
      </c>
      <c r="G31" s="272" t="s">
        <v>1583</v>
      </c>
      <c r="H31" s="143" t="s">
        <v>457</v>
      </c>
    </row>
    <row r="32" spans="1:8" ht="12.75">
      <c r="A32" s="143">
        <v>31</v>
      </c>
      <c r="B32" s="272" t="s">
        <v>980</v>
      </c>
      <c r="C32" s="272" t="s">
        <v>986</v>
      </c>
      <c r="D32" s="272" t="s">
        <v>987</v>
      </c>
      <c r="E32" s="272" t="s">
        <v>1592</v>
      </c>
      <c r="F32" s="272" t="s">
        <v>1593</v>
      </c>
      <c r="G32" s="272" t="s">
        <v>1583</v>
      </c>
      <c r="H32" s="143" t="s">
        <v>459</v>
      </c>
    </row>
    <row r="33" spans="1:8" ht="12.75">
      <c r="A33" s="143">
        <v>32</v>
      </c>
      <c r="B33" s="272" t="s">
        <v>980</v>
      </c>
      <c r="C33" s="272" t="s">
        <v>988</v>
      </c>
      <c r="D33" s="272" t="s">
        <v>989</v>
      </c>
      <c r="E33" s="272" t="s">
        <v>1594</v>
      </c>
      <c r="F33" s="272" t="s">
        <v>1595</v>
      </c>
      <c r="G33" s="272" t="s">
        <v>1583</v>
      </c>
      <c r="H33" s="143" t="s">
        <v>459</v>
      </c>
    </row>
    <row r="34" spans="1:8" ht="12.75">
      <c r="A34" s="143">
        <v>33</v>
      </c>
      <c r="B34" s="272" t="s">
        <v>1018</v>
      </c>
      <c r="C34" s="272" t="s">
        <v>1026</v>
      </c>
      <c r="D34" s="272" t="s">
        <v>1027</v>
      </c>
      <c r="E34" s="272" t="s">
        <v>1596</v>
      </c>
      <c r="F34" s="272" t="s">
        <v>1597</v>
      </c>
      <c r="G34" s="272" t="s">
        <v>1598</v>
      </c>
      <c r="H34" s="143" t="s">
        <v>459</v>
      </c>
    </row>
    <row r="35" spans="1:8" ht="12.75">
      <c r="A35" s="143">
        <v>34</v>
      </c>
      <c r="B35" s="272" t="s">
        <v>1042</v>
      </c>
      <c r="C35" s="272" t="s">
        <v>1046</v>
      </c>
      <c r="D35" s="272" t="s">
        <v>1047</v>
      </c>
      <c r="E35" s="272" t="s">
        <v>1599</v>
      </c>
      <c r="F35" s="272" t="s">
        <v>1600</v>
      </c>
      <c r="G35" s="272" t="s">
        <v>1601</v>
      </c>
      <c r="H35" s="143" t="s">
        <v>459</v>
      </c>
    </row>
    <row r="36" spans="1:8" ht="12.75">
      <c r="A36" s="143">
        <v>35</v>
      </c>
      <c r="B36" s="272" t="s">
        <v>1042</v>
      </c>
      <c r="C36" s="272" t="s">
        <v>1050</v>
      </c>
      <c r="D36" s="272" t="s">
        <v>1051</v>
      </c>
      <c r="E36" s="272" t="s">
        <v>1602</v>
      </c>
      <c r="F36" s="272" t="s">
        <v>1603</v>
      </c>
      <c r="G36" s="272" t="s">
        <v>1532</v>
      </c>
      <c r="H36" s="143" t="s">
        <v>459</v>
      </c>
    </row>
    <row r="37" spans="1:8" ht="12.75">
      <c r="A37" s="143">
        <v>36</v>
      </c>
      <c r="B37" s="272" t="s">
        <v>1042</v>
      </c>
      <c r="C37" s="272" t="s">
        <v>1050</v>
      </c>
      <c r="D37" s="272" t="s">
        <v>1051</v>
      </c>
      <c r="E37" s="272" t="s">
        <v>1604</v>
      </c>
      <c r="F37" s="272" t="s">
        <v>1605</v>
      </c>
      <c r="G37" s="272" t="s">
        <v>1606</v>
      </c>
      <c r="H37" s="143" t="s">
        <v>459</v>
      </c>
    </row>
    <row r="38" spans="1:8" ht="12.75">
      <c r="A38" s="143">
        <v>37</v>
      </c>
      <c r="B38" s="272" t="s">
        <v>1042</v>
      </c>
      <c r="C38" s="272" t="s">
        <v>1056</v>
      </c>
      <c r="D38" s="272" t="s">
        <v>1057</v>
      </c>
      <c r="E38" s="272" t="s">
        <v>1607</v>
      </c>
      <c r="F38" s="272" t="s">
        <v>1608</v>
      </c>
      <c r="G38" s="272" t="s">
        <v>1609</v>
      </c>
      <c r="H38" s="143" t="s">
        <v>459</v>
      </c>
    </row>
    <row r="39" spans="1:8" ht="12.75">
      <c r="A39" s="143">
        <v>38</v>
      </c>
      <c r="B39" s="272" t="s">
        <v>1042</v>
      </c>
      <c r="C39" s="272" t="s">
        <v>1056</v>
      </c>
      <c r="D39" s="272" t="s">
        <v>1057</v>
      </c>
      <c r="E39" s="272" t="s">
        <v>1610</v>
      </c>
      <c r="F39" s="272" t="s">
        <v>1611</v>
      </c>
      <c r="G39" s="272" t="s">
        <v>1606</v>
      </c>
      <c r="H39" s="143" t="s">
        <v>457</v>
      </c>
    </row>
    <row r="40" spans="1:8" ht="12.75">
      <c r="A40" s="143">
        <v>39</v>
      </c>
      <c r="B40" s="272" t="s">
        <v>1042</v>
      </c>
      <c r="C40" s="272" t="s">
        <v>1058</v>
      </c>
      <c r="D40" s="272" t="s">
        <v>1059</v>
      </c>
      <c r="E40" s="272" t="s">
        <v>1612</v>
      </c>
      <c r="F40" s="272" t="s">
        <v>1613</v>
      </c>
      <c r="G40" s="272" t="s">
        <v>1532</v>
      </c>
      <c r="H40" s="143" t="s">
        <v>459</v>
      </c>
    </row>
    <row r="41" spans="1:8" ht="12.75">
      <c r="A41" s="143">
        <v>40</v>
      </c>
      <c r="B41" s="272" t="s">
        <v>1042</v>
      </c>
      <c r="C41" s="272" t="s">
        <v>1058</v>
      </c>
      <c r="D41" s="272" t="s">
        <v>1059</v>
      </c>
      <c r="E41" s="272" t="s">
        <v>1614</v>
      </c>
      <c r="F41" s="272" t="s">
        <v>1615</v>
      </c>
      <c r="G41" s="272" t="s">
        <v>1606</v>
      </c>
      <c r="H41" s="143" t="s">
        <v>459</v>
      </c>
    </row>
    <row r="42" spans="1:8" ht="12.75">
      <c r="A42" s="143">
        <v>41</v>
      </c>
      <c r="B42" s="272" t="s">
        <v>1042</v>
      </c>
      <c r="C42" s="272" t="s">
        <v>1060</v>
      </c>
      <c r="D42" s="272" t="s">
        <v>1061</v>
      </c>
      <c r="E42" s="272" t="s">
        <v>1616</v>
      </c>
      <c r="F42" s="272" t="s">
        <v>1617</v>
      </c>
      <c r="G42" s="272" t="s">
        <v>1532</v>
      </c>
      <c r="H42" s="143" t="s">
        <v>459</v>
      </c>
    </row>
    <row r="43" spans="1:8" ht="12.75">
      <c r="A43" s="143">
        <v>42</v>
      </c>
      <c r="B43" s="272" t="s">
        <v>1042</v>
      </c>
      <c r="C43" s="272" t="s">
        <v>1060</v>
      </c>
      <c r="D43" s="272" t="s">
        <v>1061</v>
      </c>
      <c r="E43" s="272" t="s">
        <v>1618</v>
      </c>
      <c r="F43" s="272" t="s">
        <v>1619</v>
      </c>
      <c r="G43" s="272" t="s">
        <v>1606</v>
      </c>
      <c r="H43" s="143" t="s">
        <v>459</v>
      </c>
    </row>
    <row r="44" spans="1:8" ht="12.75">
      <c r="A44" s="143">
        <v>43</v>
      </c>
      <c r="B44" s="272" t="s">
        <v>1042</v>
      </c>
      <c r="C44" s="272" t="s">
        <v>1062</v>
      </c>
      <c r="D44" s="272" t="s">
        <v>1063</v>
      </c>
      <c r="E44" s="272" t="s">
        <v>1620</v>
      </c>
      <c r="F44" s="272" t="s">
        <v>1621</v>
      </c>
      <c r="G44" s="272" t="s">
        <v>1532</v>
      </c>
      <c r="H44" s="143" t="s">
        <v>459</v>
      </c>
    </row>
    <row r="45" spans="1:8" ht="12.75">
      <c r="A45" s="143">
        <v>44</v>
      </c>
      <c r="B45" s="272" t="s">
        <v>1042</v>
      </c>
      <c r="C45" s="272" t="s">
        <v>1062</v>
      </c>
      <c r="D45" s="272" t="s">
        <v>1063</v>
      </c>
      <c r="E45" s="272" t="s">
        <v>1622</v>
      </c>
      <c r="F45" s="272" t="s">
        <v>1623</v>
      </c>
      <c r="G45" s="272" t="s">
        <v>1606</v>
      </c>
      <c r="H45" s="143" t="s">
        <v>459</v>
      </c>
    </row>
    <row r="46" spans="1:8" ht="12.75">
      <c r="A46" s="143">
        <v>45</v>
      </c>
      <c r="B46" s="272" t="s">
        <v>1066</v>
      </c>
      <c r="C46" s="272"/>
      <c r="D46" s="272" t="s">
        <v>1067</v>
      </c>
      <c r="E46" s="272" t="s">
        <v>1624</v>
      </c>
      <c r="F46" s="272" t="s">
        <v>1625</v>
      </c>
      <c r="G46" s="272" t="s">
        <v>1626</v>
      </c>
      <c r="H46" s="143" t="s">
        <v>459</v>
      </c>
    </row>
    <row r="47" spans="1:8" ht="12.75">
      <c r="A47" s="143">
        <v>46</v>
      </c>
      <c r="B47" s="272" t="s">
        <v>1066</v>
      </c>
      <c r="C47" s="272"/>
      <c r="D47" s="272" t="s">
        <v>1067</v>
      </c>
      <c r="E47" s="272" t="s">
        <v>1627</v>
      </c>
      <c r="F47" s="272" t="s">
        <v>1628</v>
      </c>
      <c r="G47" s="272" t="s">
        <v>1626</v>
      </c>
      <c r="H47" s="143" t="s">
        <v>459</v>
      </c>
    </row>
    <row r="48" spans="1:8" ht="12.75">
      <c r="A48" s="143">
        <v>47</v>
      </c>
      <c r="B48" s="272" t="s">
        <v>1066</v>
      </c>
      <c r="C48" s="272"/>
      <c r="D48" s="272" t="s">
        <v>1067</v>
      </c>
      <c r="E48" s="272" t="s">
        <v>1629</v>
      </c>
      <c r="F48" s="272" t="s">
        <v>1630</v>
      </c>
      <c r="G48" s="272" t="s">
        <v>1626</v>
      </c>
      <c r="H48" s="143" t="s">
        <v>459</v>
      </c>
    </row>
    <row r="49" spans="1:8" ht="12.75">
      <c r="A49" s="143">
        <v>48</v>
      </c>
      <c r="B49" s="272" t="s">
        <v>1066</v>
      </c>
      <c r="C49" s="272"/>
      <c r="D49" s="272" t="s">
        <v>1067</v>
      </c>
      <c r="E49" s="272" t="s">
        <v>1631</v>
      </c>
      <c r="F49" s="272" t="s">
        <v>1632</v>
      </c>
      <c r="G49" s="272" t="s">
        <v>1633</v>
      </c>
      <c r="H49" s="143" t="s">
        <v>459</v>
      </c>
    </row>
    <row r="50" spans="1:8" ht="12.75">
      <c r="A50" s="143">
        <v>49</v>
      </c>
      <c r="B50" s="272" t="s">
        <v>1066</v>
      </c>
      <c r="C50" s="272"/>
      <c r="D50" s="272" t="s">
        <v>1067</v>
      </c>
      <c r="E50" s="272" t="s">
        <v>1634</v>
      </c>
      <c r="F50" s="272" t="s">
        <v>1635</v>
      </c>
      <c r="G50" s="272" t="s">
        <v>1626</v>
      </c>
      <c r="H50" s="143" t="s">
        <v>459</v>
      </c>
    </row>
    <row r="51" spans="1:8" ht="12.75">
      <c r="A51" s="143">
        <v>50</v>
      </c>
      <c r="B51" s="272" t="s">
        <v>1066</v>
      </c>
      <c r="C51" s="272"/>
      <c r="D51" s="272" t="s">
        <v>1067</v>
      </c>
      <c r="E51" s="272" t="s">
        <v>1636</v>
      </c>
      <c r="F51" s="272" t="s">
        <v>1637</v>
      </c>
      <c r="G51" s="272" t="s">
        <v>1626</v>
      </c>
      <c r="H51" s="143" t="s">
        <v>457</v>
      </c>
    </row>
    <row r="52" spans="1:8" ht="12.75">
      <c r="A52" s="143">
        <v>51</v>
      </c>
      <c r="B52" s="272" t="s">
        <v>1066</v>
      </c>
      <c r="C52" s="272"/>
      <c r="D52" s="272" t="s">
        <v>1067</v>
      </c>
      <c r="E52" s="272" t="s">
        <v>1638</v>
      </c>
      <c r="F52" s="272" t="s">
        <v>1639</v>
      </c>
      <c r="G52" s="272" t="s">
        <v>1626</v>
      </c>
      <c r="H52" s="143" t="s">
        <v>459</v>
      </c>
    </row>
    <row r="53" spans="1:8" ht="12.75">
      <c r="A53" s="143">
        <v>52</v>
      </c>
      <c r="B53" s="272" t="s">
        <v>1068</v>
      </c>
      <c r="C53" s="272"/>
      <c r="D53" s="272" t="s">
        <v>1069</v>
      </c>
      <c r="E53" s="272" t="s">
        <v>1640</v>
      </c>
      <c r="F53" s="272" t="s">
        <v>1641</v>
      </c>
      <c r="G53" s="272" t="s">
        <v>1642</v>
      </c>
      <c r="H53" s="143" t="s">
        <v>459</v>
      </c>
    </row>
    <row r="54" spans="1:8" ht="12.75">
      <c r="A54" s="143">
        <v>53</v>
      </c>
      <c r="B54" s="272" t="s">
        <v>1068</v>
      </c>
      <c r="C54" s="272"/>
      <c r="D54" s="272" t="s">
        <v>1069</v>
      </c>
      <c r="E54" s="272" t="s">
        <v>1643</v>
      </c>
      <c r="F54" s="272" t="s">
        <v>1644</v>
      </c>
      <c r="G54" s="272" t="s">
        <v>1642</v>
      </c>
      <c r="H54" s="143" t="s">
        <v>462</v>
      </c>
    </row>
    <row r="55" spans="1:8" ht="12.75">
      <c r="A55" s="143">
        <v>54</v>
      </c>
      <c r="B55" s="272" t="s">
        <v>1068</v>
      </c>
      <c r="C55" s="272"/>
      <c r="D55" s="272" t="s">
        <v>1069</v>
      </c>
      <c r="E55" s="272" t="s">
        <v>1645</v>
      </c>
      <c r="F55" s="272" t="s">
        <v>1646</v>
      </c>
      <c r="G55" s="272" t="s">
        <v>1647</v>
      </c>
      <c r="H55" s="143" t="s">
        <v>459</v>
      </c>
    </row>
    <row r="56" spans="1:8" ht="12.75">
      <c r="A56" s="143">
        <v>55</v>
      </c>
      <c r="B56" s="272" t="s">
        <v>1068</v>
      </c>
      <c r="C56" s="272"/>
      <c r="D56" s="272" t="s">
        <v>1069</v>
      </c>
      <c r="E56" s="272" t="s">
        <v>1648</v>
      </c>
      <c r="F56" s="272" t="s">
        <v>1649</v>
      </c>
      <c r="G56" s="272" t="s">
        <v>1642</v>
      </c>
      <c r="H56" s="143" t="s">
        <v>459</v>
      </c>
    </row>
    <row r="57" spans="1:8" ht="12.75">
      <c r="A57" s="143">
        <v>56</v>
      </c>
      <c r="B57" s="272" t="s">
        <v>1068</v>
      </c>
      <c r="C57" s="272"/>
      <c r="D57" s="272" t="s">
        <v>1069</v>
      </c>
      <c r="E57" s="272" t="s">
        <v>1650</v>
      </c>
      <c r="F57" s="272" t="s">
        <v>1651</v>
      </c>
      <c r="G57" s="272" t="s">
        <v>1642</v>
      </c>
      <c r="H57" s="143" t="s">
        <v>462</v>
      </c>
    </row>
    <row r="58" spans="1:8" ht="12.75">
      <c r="A58" s="143">
        <v>57</v>
      </c>
      <c r="B58" s="272" t="s">
        <v>1068</v>
      </c>
      <c r="C58" s="272"/>
      <c r="D58" s="272" t="s">
        <v>1069</v>
      </c>
      <c r="E58" s="272" t="s">
        <v>1652</v>
      </c>
      <c r="F58" s="272" t="s">
        <v>1653</v>
      </c>
      <c r="G58" s="272" t="s">
        <v>1642</v>
      </c>
      <c r="H58" s="143" t="s">
        <v>459</v>
      </c>
    </row>
    <row r="59" spans="1:8" ht="12.75">
      <c r="A59" s="143">
        <v>58</v>
      </c>
      <c r="B59" s="272" t="s">
        <v>1070</v>
      </c>
      <c r="C59" s="272"/>
      <c r="D59" s="272" t="s">
        <v>1071</v>
      </c>
      <c r="E59" s="272" t="s">
        <v>1654</v>
      </c>
      <c r="F59" s="272" t="s">
        <v>1655</v>
      </c>
      <c r="G59" s="272" t="s">
        <v>1656</v>
      </c>
      <c r="H59" s="143" t="s">
        <v>459</v>
      </c>
    </row>
    <row r="60" spans="1:8" ht="12.75">
      <c r="A60" s="143">
        <v>59</v>
      </c>
      <c r="B60" s="272" t="s">
        <v>1070</v>
      </c>
      <c r="C60" s="272"/>
      <c r="D60" s="272" t="s">
        <v>1071</v>
      </c>
      <c r="E60" s="272" t="s">
        <v>1657</v>
      </c>
      <c r="F60" s="272" t="s">
        <v>1658</v>
      </c>
      <c r="G60" s="272" t="s">
        <v>1659</v>
      </c>
      <c r="H60" s="143" t="s">
        <v>459</v>
      </c>
    </row>
    <row r="61" spans="1:8" ht="12.75">
      <c r="A61" s="143">
        <v>60</v>
      </c>
      <c r="B61" s="272" t="s">
        <v>1070</v>
      </c>
      <c r="C61" s="272"/>
      <c r="D61" s="272" t="s">
        <v>1071</v>
      </c>
      <c r="E61" s="272" t="s">
        <v>1660</v>
      </c>
      <c r="F61" s="272" t="s">
        <v>1661</v>
      </c>
      <c r="G61" s="272" t="s">
        <v>1659</v>
      </c>
      <c r="H61" s="143" t="s">
        <v>459</v>
      </c>
    </row>
    <row r="62" spans="1:8" ht="12.75">
      <c r="A62" s="143">
        <v>61</v>
      </c>
      <c r="B62" s="272" t="s">
        <v>1070</v>
      </c>
      <c r="C62" s="272"/>
      <c r="D62" s="272" t="s">
        <v>1071</v>
      </c>
      <c r="E62" s="272" t="s">
        <v>1662</v>
      </c>
      <c r="F62" s="272" t="s">
        <v>1663</v>
      </c>
      <c r="G62" s="272" t="s">
        <v>1664</v>
      </c>
      <c r="H62" s="143" t="s">
        <v>457</v>
      </c>
    </row>
    <row r="63" spans="1:8" ht="12.75">
      <c r="A63" s="143">
        <v>62</v>
      </c>
      <c r="B63" s="272" t="s">
        <v>1070</v>
      </c>
      <c r="C63" s="272"/>
      <c r="D63" s="272" t="s">
        <v>1071</v>
      </c>
      <c r="E63" s="272" t="s">
        <v>1665</v>
      </c>
      <c r="F63" s="272" t="s">
        <v>1666</v>
      </c>
      <c r="G63" s="272" t="s">
        <v>1659</v>
      </c>
      <c r="H63" s="143" t="s">
        <v>459</v>
      </c>
    </row>
    <row r="64" spans="1:8" ht="12.75">
      <c r="A64" s="143">
        <v>63</v>
      </c>
      <c r="B64" s="272" t="s">
        <v>1070</v>
      </c>
      <c r="C64" s="272"/>
      <c r="D64" s="272" t="s">
        <v>1071</v>
      </c>
      <c r="E64" s="272" t="s">
        <v>1667</v>
      </c>
      <c r="F64" s="272" t="s">
        <v>1668</v>
      </c>
      <c r="G64" s="272" t="s">
        <v>1669</v>
      </c>
      <c r="H64" s="143" t="s">
        <v>459</v>
      </c>
    </row>
    <row r="65" spans="1:8" ht="12.75">
      <c r="A65" s="143">
        <v>64</v>
      </c>
      <c r="B65" s="272" t="s">
        <v>1072</v>
      </c>
      <c r="C65" s="272"/>
      <c r="D65" s="272" t="s">
        <v>1073</v>
      </c>
      <c r="E65" s="272" t="s">
        <v>1670</v>
      </c>
      <c r="F65" s="272" t="s">
        <v>1671</v>
      </c>
      <c r="G65" s="272" t="s">
        <v>1672</v>
      </c>
      <c r="H65" s="143" t="s">
        <v>459</v>
      </c>
    </row>
    <row r="66" spans="1:8" ht="12.75">
      <c r="A66" s="143">
        <v>65</v>
      </c>
      <c r="B66" s="272" t="s">
        <v>1072</v>
      </c>
      <c r="C66" s="272"/>
      <c r="D66" s="272" t="s">
        <v>1073</v>
      </c>
      <c r="E66" s="272" t="s">
        <v>1673</v>
      </c>
      <c r="F66" s="272" t="s">
        <v>1674</v>
      </c>
      <c r="G66" s="272" t="s">
        <v>1672</v>
      </c>
      <c r="H66" s="143" t="s">
        <v>462</v>
      </c>
    </row>
    <row r="67" spans="1:8" ht="12.75">
      <c r="A67" s="143">
        <v>66</v>
      </c>
      <c r="B67" s="272" t="s">
        <v>1072</v>
      </c>
      <c r="C67" s="272"/>
      <c r="D67" s="272" t="s">
        <v>1073</v>
      </c>
      <c r="E67" s="272" t="s">
        <v>1675</v>
      </c>
      <c r="F67" s="272" t="s">
        <v>1676</v>
      </c>
      <c r="G67" s="272" t="s">
        <v>1672</v>
      </c>
      <c r="H67" s="143" t="s">
        <v>459</v>
      </c>
    </row>
    <row r="68" spans="1:8" ht="12.75">
      <c r="A68" s="143">
        <v>67</v>
      </c>
      <c r="B68" s="272" t="s">
        <v>1072</v>
      </c>
      <c r="C68" s="272"/>
      <c r="D68" s="272" t="s">
        <v>1073</v>
      </c>
      <c r="E68" s="272" t="s">
        <v>1677</v>
      </c>
      <c r="F68" s="272" t="s">
        <v>1678</v>
      </c>
      <c r="G68" s="272" t="s">
        <v>1672</v>
      </c>
      <c r="H68" s="143" t="s">
        <v>462</v>
      </c>
    </row>
    <row r="69" spans="1:8" ht="12.75">
      <c r="A69" s="143">
        <v>68</v>
      </c>
      <c r="B69" s="272" t="s">
        <v>1072</v>
      </c>
      <c r="C69" s="272"/>
      <c r="D69" s="272" t="s">
        <v>1073</v>
      </c>
      <c r="E69" s="272" t="s">
        <v>1679</v>
      </c>
      <c r="F69" s="272" t="s">
        <v>1680</v>
      </c>
      <c r="G69" s="272" t="s">
        <v>1672</v>
      </c>
      <c r="H69" s="143" t="s">
        <v>459</v>
      </c>
    </row>
    <row r="70" spans="1:8" ht="12.75">
      <c r="A70" s="143">
        <v>69</v>
      </c>
      <c r="B70" s="272" t="s">
        <v>1072</v>
      </c>
      <c r="C70" s="272"/>
      <c r="D70" s="272" t="s">
        <v>1073</v>
      </c>
      <c r="E70" s="272" t="s">
        <v>1679</v>
      </c>
      <c r="F70" s="272" t="s">
        <v>1681</v>
      </c>
      <c r="G70" s="272" t="s">
        <v>1672</v>
      </c>
      <c r="H70" s="143" t="s">
        <v>457</v>
      </c>
    </row>
    <row r="71" spans="1:8" ht="12.75">
      <c r="A71" s="143">
        <v>70</v>
      </c>
      <c r="B71" s="272" t="s">
        <v>1072</v>
      </c>
      <c r="C71" s="272"/>
      <c r="D71" s="272" t="s">
        <v>1073</v>
      </c>
      <c r="E71" s="272" t="s">
        <v>1682</v>
      </c>
      <c r="F71" s="272" t="s">
        <v>1683</v>
      </c>
      <c r="G71" s="272" t="s">
        <v>1672</v>
      </c>
      <c r="H71" s="143" t="s">
        <v>462</v>
      </c>
    </row>
    <row r="72" spans="1:8" ht="12.75">
      <c r="A72" s="143">
        <v>71</v>
      </c>
      <c r="B72" s="272" t="s">
        <v>1072</v>
      </c>
      <c r="C72" s="272"/>
      <c r="D72" s="272" t="s">
        <v>1073</v>
      </c>
      <c r="E72" s="272" t="s">
        <v>1684</v>
      </c>
      <c r="F72" s="272" t="s">
        <v>1685</v>
      </c>
      <c r="G72" s="272" t="s">
        <v>1672</v>
      </c>
      <c r="H72" s="143" t="s">
        <v>459</v>
      </c>
    </row>
    <row r="73" spans="1:8" ht="12.75">
      <c r="A73" s="143">
        <v>72</v>
      </c>
      <c r="B73" s="272" t="s">
        <v>1072</v>
      </c>
      <c r="C73" s="272"/>
      <c r="D73" s="272" t="s">
        <v>1073</v>
      </c>
      <c r="E73" s="272" t="s">
        <v>1686</v>
      </c>
      <c r="F73" s="272" t="s">
        <v>1687</v>
      </c>
      <c r="G73" s="272" t="s">
        <v>1672</v>
      </c>
      <c r="H73" s="143" t="s">
        <v>462</v>
      </c>
    </row>
    <row r="74" spans="1:8" ht="12.75">
      <c r="A74" s="143">
        <v>73</v>
      </c>
      <c r="B74" s="272" t="s">
        <v>1074</v>
      </c>
      <c r="C74" s="272"/>
      <c r="D74" s="272" t="s">
        <v>1075</v>
      </c>
      <c r="E74" s="272" t="s">
        <v>1688</v>
      </c>
      <c r="F74" s="272" t="s">
        <v>1689</v>
      </c>
      <c r="G74" s="272" t="s">
        <v>1664</v>
      </c>
      <c r="H74" s="143" t="s">
        <v>462</v>
      </c>
    </row>
    <row r="75" spans="1:8" ht="12.75">
      <c r="A75" s="143">
        <v>74</v>
      </c>
      <c r="B75" s="272" t="s">
        <v>1074</v>
      </c>
      <c r="C75" s="272"/>
      <c r="D75" s="272" t="s">
        <v>1075</v>
      </c>
      <c r="E75" s="272" t="s">
        <v>1690</v>
      </c>
      <c r="F75" s="272" t="s">
        <v>1691</v>
      </c>
      <c r="G75" s="272" t="s">
        <v>1664</v>
      </c>
      <c r="H75" s="143" t="s">
        <v>462</v>
      </c>
    </row>
    <row r="76" spans="1:8" ht="12.75">
      <c r="A76" s="143">
        <v>75</v>
      </c>
      <c r="B76" s="272" t="s">
        <v>1074</v>
      </c>
      <c r="C76" s="272"/>
      <c r="D76" s="272" t="s">
        <v>1075</v>
      </c>
      <c r="E76" s="272" t="s">
        <v>1692</v>
      </c>
      <c r="F76" s="272" t="s">
        <v>1693</v>
      </c>
      <c r="G76" s="272" t="s">
        <v>1664</v>
      </c>
      <c r="H76" s="143" t="s">
        <v>462</v>
      </c>
    </row>
    <row r="77" spans="1:8" ht="12.75">
      <c r="A77" s="143">
        <v>76</v>
      </c>
      <c r="B77" s="272" t="s">
        <v>1074</v>
      </c>
      <c r="C77" s="272"/>
      <c r="D77" s="272" t="s">
        <v>1075</v>
      </c>
      <c r="E77" s="272" t="s">
        <v>1694</v>
      </c>
      <c r="F77" s="272" t="s">
        <v>1695</v>
      </c>
      <c r="G77" s="272" t="s">
        <v>1664</v>
      </c>
      <c r="H77" s="143" t="s">
        <v>459</v>
      </c>
    </row>
    <row r="78" spans="1:8" ht="12.75">
      <c r="A78" s="143">
        <v>77</v>
      </c>
      <c r="B78" s="272" t="s">
        <v>1074</v>
      </c>
      <c r="C78" s="272"/>
      <c r="D78" s="272" t="s">
        <v>1075</v>
      </c>
      <c r="E78" s="272" t="s">
        <v>1696</v>
      </c>
      <c r="F78" s="272" t="s">
        <v>1697</v>
      </c>
      <c r="G78" s="272" t="s">
        <v>1664</v>
      </c>
      <c r="H78" s="143" t="s">
        <v>457</v>
      </c>
    </row>
    <row r="79" spans="1:8" ht="12.75">
      <c r="A79" s="143">
        <v>78</v>
      </c>
      <c r="B79" s="272" t="s">
        <v>1074</v>
      </c>
      <c r="C79" s="272"/>
      <c r="D79" s="272" t="s">
        <v>1075</v>
      </c>
      <c r="E79" s="272" t="s">
        <v>1698</v>
      </c>
      <c r="F79" s="272" t="s">
        <v>1699</v>
      </c>
      <c r="G79" s="272" t="s">
        <v>1664</v>
      </c>
      <c r="H79" s="143" t="s">
        <v>459</v>
      </c>
    </row>
    <row r="80" spans="1:8" ht="12.75">
      <c r="A80" s="143">
        <v>79</v>
      </c>
      <c r="B80" s="272" t="s">
        <v>1074</v>
      </c>
      <c r="C80" s="272"/>
      <c r="D80" s="272" t="s">
        <v>1075</v>
      </c>
      <c r="E80" s="272" t="s">
        <v>1700</v>
      </c>
      <c r="F80" s="272" t="s">
        <v>1701</v>
      </c>
      <c r="G80" s="272" t="s">
        <v>1664</v>
      </c>
      <c r="H80" s="143" t="s">
        <v>459</v>
      </c>
    </row>
    <row r="81" spans="1:8" ht="12.75">
      <c r="A81" s="143">
        <v>80</v>
      </c>
      <c r="B81" s="272" t="s">
        <v>1074</v>
      </c>
      <c r="C81" s="272"/>
      <c r="D81" s="272" t="s">
        <v>1075</v>
      </c>
      <c r="E81" s="272" t="s">
        <v>1702</v>
      </c>
      <c r="F81" s="272" t="s">
        <v>1703</v>
      </c>
      <c r="G81" s="272" t="s">
        <v>1664</v>
      </c>
      <c r="H81" s="143" t="s">
        <v>462</v>
      </c>
    </row>
    <row r="82" spans="1:8" ht="12.75">
      <c r="A82" s="143">
        <v>81</v>
      </c>
      <c r="B82" s="272" t="s">
        <v>1076</v>
      </c>
      <c r="C82" s="272"/>
      <c r="D82" s="272" t="s">
        <v>1077</v>
      </c>
      <c r="E82" s="272" t="s">
        <v>1704</v>
      </c>
      <c r="F82" s="272" t="s">
        <v>1705</v>
      </c>
      <c r="G82" s="272" t="s">
        <v>1706</v>
      </c>
      <c r="H82" s="143" t="s">
        <v>459</v>
      </c>
    </row>
    <row r="83" spans="1:8" ht="12.75">
      <c r="A83" s="143">
        <v>82</v>
      </c>
      <c r="B83" s="272" t="s">
        <v>1076</v>
      </c>
      <c r="C83" s="272"/>
      <c r="D83" s="272" t="s">
        <v>1077</v>
      </c>
      <c r="E83" s="272" t="s">
        <v>1707</v>
      </c>
      <c r="F83" s="272" t="s">
        <v>1708</v>
      </c>
      <c r="G83" s="272" t="s">
        <v>1709</v>
      </c>
      <c r="H83" s="143" t="s">
        <v>459</v>
      </c>
    </row>
    <row r="84" spans="1:8" ht="12.75">
      <c r="A84" s="143">
        <v>83</v>
      </c>
      <c r="B84" s="272" t="s">
        <v>1076</v>
      </c>
      <c r="C84" s="272"/>
      <c r="D84" s="272" t="s">
        <v>1077</v>
      </c>
      <c r="E84" s="272" t="s">
        <v>1710</v>
      </c>
      <c r="F84" s="272" t="s">
        <v>1711</v>
      </c>
      <c r="G84" s="272" t="s">
        <v>1712</v>
      </c>
      <c r="H84" s="143" t="s">
        <v>459</v>
      </c>
    </row>
    <row r="85" spans="1:8" ht="12.75">
      <c r="A85" s="143">
        <v>84</v>
      </c>
      <c r="B85" s="272" t="s">
        <v>1076</v>
      </c>
      <c r="C85" s="272"/>
      <c r="D85" s="272" t="s">
        <v>1077</v>
      </c>
      <c r="E85" s="272" t="s">
        <v>1713</v>
      </c>
      <c r="F85" s="272" t="s">
        <v>1714</v>
      </c>
      <c r="G85" s="272" t="s">
        <v>1712</v>
      </c>
      <c r="H85" s="143" t="s">
        <v>459</v>
      </c>
    </row>
    <row r="86" spans="1:8" ht="12.75">
      <c r="A86" s="143">
        <v>85</v>
      </c>
      <c r="B86" s="272" t="s">
        <v>1076</v>
      </c>
      <c r="C86" s="272"/>
      <c r="D86" s="272" t="s">
        <v>1077</v>
      </c>
      <c r="E86" s="272" t="s">
        <v>1715</v>
      </c>
      <c r="F86" s="272" t="s">
        <v>1716</v>
      </c>
      <c r="G86" s="272" t="s">
        <v>1706</v>
      </c>
      <c r="H86" s="143" t="s">
        <v>459</v>
      </c>
    </row>
    <row r="87" spans="1:8" ht="12.75">
      <c r="A87" s="143">
        <v>86</v>
      </c>
      <c r="B87" s="272" t="s">
        <v>1076</v>
      </c>
      <c r="C87" s="272"/>
      <c r="D87" s="272" t="s">
        <v>1077</v>
      </c>
      <c r="E87" s="272" t="s">
        <v>1717</v>
      </c>
      <c r="F87" s="272" t="s">
        <v>1718</v>
      </c>
      <c r="G87" s="272" t="s">
        <v>1706</v>
      </c>
      <c r="H87" s="143" t="s">
        <v>459</v>
      </c>
    </row>
    <row r="88" spans="1:8" ht="12.75">
      <c r="A88" s="143">
        <v>87</v>
      </c>
      <c r="B88" s="272" t="s">
        <v>1076</v>
      </c>
      <c r="C88" s="272"/>
      <c r="D88" s="272" t="s">
        <v>1077</v>
      </c>
      <c r="E88" s="272" t="s">
        <v>1719</v>
      </c>
      <c r="F88" s="272" t="s">
        <v>1720</v>
      </c>
      <c r="G88" s="272" t="s">
        <v>1721</v>
      </c>
      <c r="H88" s="143" t="s">
        <v>459</v>
      </c>
    </row>
    <row r="89" spans="1:8" ht="12.75">
      <c r="A89" s="143">
        <v>88</v>
      </c>
      <c r="B89" s="272" t="s">
        <v>1076</v>
      </c>
      <c r="C89" s="272"/>
      <c r="D89" s="272" t="s">
        <v>1077</v>
      </c>
      <c r="E89" s="272" t="s">
        <v>1722</v>
      </c>
      <c r="F89" s="272" t="s">
        <v>1723</v>
      </c>
      <c r="G89" s="272" t="s">
        <v>1712</v>
      </c>
      <c r="H89" s="143" t="s">
        <v>459</v>
      </c>
    </row>
    <row r="90" spans="1:8" ht="12.75">
      <c r="A90" s="143">
        <v>89</v>
      </c>
      <c r="B90" s="272" t="s">
        <v>1076</v>
      </c>
      <c r="C90" s="272"/>
      <c r="D90" s="272" t="s">
        <v>1077</v>
      </c>
      <c r="E90" s="272" t="s">
        <v>1724</v>
      </c>
      <c r="F90" s="272" t="s">
        <v>1725</v>
      </c>
      <c r="G90" s="272" t="s">
        <v>1709</v>
      </c>
      <c r="H90" s="143" t="s">
        <v>459</v>
      </c>
    </row>
    <row r="91" spans="1:8" ht="12.75">
      <c r="A91" s="143">
        <v>90</v>
      </c>
      <c r="B91" s="272" t="s">
        <v>1076</v>
      </c>
      <c r="C91" s="272"/>
      <c r="D91" s="272" t="s">
        <v>1077</v>
      </c>
      <c r="E91" s="272" t="s">
        <v>1726</v>
      </c>
      <c r="F91" s="272" t="s">
        <v>1727</v>
      </c>
      <c r="G91" s="272" t="s">
        <v>1712</v>
      </c>
      <c r="H91" s="143" t="s">
        <v>459</v>
      </c>
    </row>
    <row r="92" spans="1:8" ht="12.75">
      <c r="A92" s="143">
        <v>91</v>
      </c>
      <c r="B92" s="272" t="s">
        <v>1076</v>
      </c>
      <c r="C92" s="272"/>
      <c r="D92" s="272" t="s">
        <v>1077</v>
      </c>
      <c r="E92" s="272" t="s">
        <v>1728</v>
      </c>
      <c r="F92" s="272" t="s">
        <v>1729</v>
      </c>
      <c r="G92" s="272" t="s">
        <v>1709</v>
      </c>
      <c r="H92" s="143" t="s">
        <v>459</v>
      </c>
    </row>
    <row r="93" spans="1:8" ht="12.75">
      <c r="A93" s="143">
        <v>92</v>
      </c>
      <c r="B93" s="272" t="s">
        <v>1078</v>
      </c>
      <c r="C93" s="272"/>
      <c r="D93" s="272" t="s">
        <v>1079</v>
      </c>
      <c r="E93" s="272" t="s">
        <v>1730</v>
      </c>
      <c r="F93" s="272" t="s">
        <v>1731</v>
      </c>
      <c r="G93" s="272" t="s">
        <v>1732</v>
      </c>
      <c r="H93" s="143" t="s">
        <v>459</v>
      </c>
    </row>
    <row r="94" spans="1:8" ht="12.75">
      <c r="A94" s="143">
        <v>93</v>
      </c>
      <c r="B94" s="272" t="s">
        <v>1078</v>
      </c>
      <c r="C94" s="272"/>
      <c r="D94" s="272" t="s">
        <v>1079</v>
      </c>
      <c r="E94" s="272" t="s">
        <v>1733</v>
      </c>
      <c r="F94" s="272" t="s">
        <v>1734</v>
      </c>
      <c r="G94" s="272" t="s">
        <v>1732</v>
      </c>
      <c r="H94" s="143" t="s">
        <v>459</v>
      </c>
    </row>
    <row r="95" spans="1:8" ht="12.75">
      <c r="A95" s="143">
        <v>94</v>
      </c>
      <c r="B95" s="272" t="s">
        <v>1078</v>
      </c>
      <c r="C95" s="272"/>
      <c r="D95" s="272" t="s">
        <v>1079</v>
      </c>
      <c r="E95" s="272" t="s">
        <v>1735</v>
      </c>
      <c r="F95" s="272" t="s">
        <v>1736</v>
      </c>
      <c r="G95" s="272" t="s">
        <v>1732</v>
      </c>
      <c r="H95" s="143" t="s">
        <v>459</v>
      </c>
    </row>
    <row r="96" spans="1:8" ht="12.75">
      <c r="A96" s="143">
        <v>95</v>
      </c>
      <c r="B96" s="272" t="s">
        <v>1078</v>
      </c>
      <c r="C96" s="272"/>
      <c r="D96" s="272" t="s">
        <v>1079</v>
      </c>
      <c r="E96" s="272" t="s">
        <v>1737</v>
      </c>
      <c r="F96" s="272" t="s">
        <v>1738</v>
      </c>
      <c r="G96" s="272" t="s">
        <v>1732</v>
      </c>
      <c r="H96" s="143" t="s">
        <v>457</v>
      </c>
    </row>
    <row r="97" spans="1:8" ht="12.75">
      <c r="A97" s="143">
        <v>96</v>
      </c>
      <c r="B97" s="272" t="s">
        <v>1078</v>
      </c>
      <c r="C97" s="272"/>
      <c r="D97" s="272" t="s">
        <v>1079</v>
      </c>
      <c r="E97" s="272" t="s">
        <v>1739</v>
      </c>
      <c r="F97" s="272" t="s">
        <v>1740</v>
      </c>
      <c r="G97" s="272" t="s">
        <v>1732</v>
      </c>
      <c r="H97" s="143" t="s">
        <v>457</v>
      </c>
    </row>
    <row r="98" spans="1:8" ht="12.75">
      <c r="A98" s="143">
        <v>97</v>
      </c>
      <c r="B98" s="272" t="s">
        <v>1078</v>
      </c>
      <c r="C98" s="272"/>
      <c r="D98" s="272" t="s">
        <v>1079</v>
      </c>
      <c r="E98" s="272" t="s">
        <v>1741</v>
      </c>
      <c r="F98" s="272" t="s">
        <v>1742</v>
      </c>
      <c r="G98" s="272" t="s">
        <v>1732</v>
      </c>
      <c r="H98" s="143" t="s">
        <v>459</v>
      </c>
    </row>
    <row r="99" spans="1:8" ht="12.75">
      <c r="A99" s="143">
        <v>98</v>
      </c>
      <c r="B99" s="272" t="s">
        <v>1078</v>
      </c>
      <c r="C99" s="272"/>
      <c r="D99" s="272" t="s">
        <v>1079</v>
      </c>
      <c r="E99" s="272" t="s">
        <v>1743</v>
      </c>
      <c r="F99" s="272" t="s">
        <v>1744</v>
      </c>
      <c r="G99" s="272" t="s">
        <v>1732</v>
      </c>
      <c r="H99" s="143" t="s">
        <v>459</v>
      </c>
    </row>
    <row r="100" spans="1:8" ht="12.75">
      <c r="A100" s="143">
        <v>99</v>
      </c>
      <c r="B100" s="272" t="s">
        <v>1078</v>
      </c>
      <c r="C100" s="272"/>
      <c r="D100" s="272" t="s">
        <v>1079</v>
      </c>
      <c r="E100" s="272" t="s">
        <v>1745</v>
      </c>
      <c r="F100" s="272" t="s">
        <v>1746</v>
      </c>
      <c r="G100" s="272" t="s">
        <v>1732</v>
      </c>
      <c r="H100" s="143" t="s">
        <v>459</v>
      </c>
    </row>
    <row r="101" spans="1:8" ht="12.75">
      <c r="A101" s="143">
        <v>100</v>
      </c>
      <c r="B101" s="272" t="s">
        <v>1078</v>
      </c>
      <c r="C101" s="272"/>
      <c r="D101" s="272" t="s">
        <v>1079</v>
      </c>
      <c r="E101" s="272" t="s">
        <v>1747</v>
      </c>
      <c r="F101" s="272" t="s">
        <v>1748</v>
      </c>
      <c r="G101" s="272" t="s">
        <v>1732</v>
      </c>
      <c r="H101" s="143" t="s">
        <v>459</v>
      </c>
    </row>
    <row r="102" spans="1:8" ht="12.75">
      <c r="A102" s="143">
        <v>101</v>
      </c>
      <c r="B102" s="272" t="s">
        <v>1078</v>
      </c>
      <c r="C102" s="272"/>
      <c r="D102" s="272" t="s">
        <v>1079</v>
      </c>
      <c r="E102" s="272" t="s">
        <v>1749</v>
      </c>
      <c r="F102" s="272" t="s">
        <v>1750</v>
      </c>
      <c r="G102" s="272" t="s">
        <v>1732</v>
      </c>
      <c r="H102" s="143" t="s">
        <v>457</v>
      </c>
    </row>
    <row r="103" spans="1:8" ht="12.75">
      <c r="A103" s="143">
        <v>102</v>
      </c>
      <c r="B103" s="272" t="s">
        <v>1078</v>
      </c>
      <c r="C103" s="272"/>
      <c r="D103" s="272" t="s">
        <v>1079</v>
      </c>
      <c r="E103" s="272" t="s">
        <v>1751</v>
      </c>
      <c r="F103" s="272" t="s">
        <v>1752</v>
      </c>
      <c r="G103" s="272" t="s">
        <v>1732</v>
      </c>
      <c r="H103" s="143" t="s">
        <v>462</v>
      </c>
    </row>
    <row r="104" spans="1:8" ht="12.75">
      <c r="A104" s="143">
        <v>103</v>
      </c>
      <c r="B104" s="272" t="s">
        <v>1078</v>
      </c>
      <c r="C104" s="272"/>
      <c r="D104" s="272" t="s">
        <v>1079</v>
      </c>
      <c r="E104" s="272" t="s">
        <v>1753</v>
      </c>
      <c r="F104" s="272" t="s">
        <v>1754</v>
      </c>
      <c r="G104" s="272" t="s">
        <v>1732</v>
      </c>
      <c r="H104" s="143" t="s">
        <v>457</v>
      </c>
    </row>
    <row r="105" spans="1:8" ht="12.75">
      <c r="A105" s="143">
        <v>104</v>
      </c>
      <c r="B105" s="272" t="s">
        <v>1080</v>
      </c>
      <c r="C105" s="272"/>
      <c r="D105" s="272" t="s">
        <v>1081</v>
      </c>
      <c r="E105" s="272" t="s">
        <v>1755</v>
      </c>
      <c r="F105" s="272" t="s">
        <v>1756</v>
      </c>
      <c r="G105" s="272" t="s">
        <v>1757</v>
      </c>
      <c r="H105" s="143" t="s">
        <v>457</v>
      </c>
    </row>
    <row r="106" spans="1:8" ht="12.75">
      <c r="A106" s="143">
        <v>105</v>
      </c>
      <c r="B106" s="272" t="s">
        <v>1080</v>
      </c>
      <c r="C106" s="272"/>
      <c r="D106" s="272" t="s">
        <v>1081</v>
      </c>
      <c r="E106" s="272" t="s">
        <v>1758</v>
      </c>
      <c r="F106" s="272" t="s">
        <v>1759</v>
      </c>
      <c r="G106" s="272" t="s">
        <v>1757</v>
      </c>
      <c r="H106" s="143" t="s">
        <v>459</v>
      </c>
    </row>
    <row r="107" spans="1:8" ht="12.75">
      <c r="A107" s="143">
        <v>106</v>
      </c>
      <c r="B107" s="272" t="s">
        <v>1082</v>
      </c>
      <c r="C107" s="272"/>
      <c r="D107" s="272" t="s">
        <v>1083</v>
      </c>
      <c r="E107" s="272" t="s">
        <v>1760</v>
      </c>
      <c r="F107" s="272" t="s">
        <v>1761</v>
      </c>
      <c r="G107" s="272" t="s">
        <v>1762</v>
      </c>
      <c r="H107" s="143" t="s">
        <v>459</v>
      </c>
    </row>
    <row r="108" spans="1:8" ht="12.75">
      <c r="A108" s="143">
        <v>107</v>
      </c>
      <c r="B108" s="272" t="s">
        <v>1082</v>
      </c>
      <c r="C108" s="272"/>
      <c r="D108" s="272" t="s">
        <v>1083</v>
      </c>
      <c r="E108" s="272" t="s">
        <v>1763</v>
      </c>
      <c r="F108" s="272" t="s">
        <v>1764</v>
      </c>
      <c r="G108" s="272" t="s">
        <v>1765</v>
      </c>
      <c r="H108" s="143" t="s">
        <v>462</v>
      </c>
    </row>
    <row r="109" spans="1:8" ht="12.75">
      <c r="A109" s="143">
        <v>108</v>
      </c>
      <c r="B109" s="272" t="s">
        <v>1084</v>
      </c>
      <c r="C109" s="272"/>
      <c r="D109" s="272" t="s">
        <v>1085</v>
      </c>
      <c r="E109" s="272" t="s">
        <v>1766</v>
      </c>
      <c r="F109" s="272" t="s">
        <v>1767</v>
      </c>
      <c r="G109" s="272" t="s">
        <v>1768</v>
      </c>
      <c r="H109" s="143" t="s">
        <v>459</v>
      </c>
    </row>
    <row r="110" spans="1:8" ht="12.75">
      <c r="A110" s="143">
        <v>109</v>
      </c>
      <c r="B110" s="272" t="s">
        <v>1084</v>
      </c>
      <c r="C110" s="272"/>
      <c r="D110" s="272" t="s">
        <v>1085</v>
      </c>
      <c r="E110" s="272" t="s">
        <v>1769</v>
      </c>
      <c r="F110" s="272" t="s">
        <v>1770</v>
      </c>
      <c r="G110" s="272" t="s">
        <v>1768</v>
      </c>
      <c r="H110" s="143" t="s">
        <v>459</v>
      </c>
    </row>
    <row r="111" spans="1:8" ht="12.75">
      <c r="A111" s="143">
        <v>110</v>
      </c>
      <c r="B111" s="272" t="s">
        <v>1086</v>
      </c>
      <c r="C111" s="272"/>
      <c r="D111" s="272" t="s">
        <v>1087</v>
      </c>
      <c r="E111" s="272" t="s">
        <v>1771</v>
      </c>
      <c r="F111" s="272" t="s">
        <v>1772</v>
      </c>
      <c r="G111" s="272" t="s">
        <v>1773</v>
      </c>
      <c r="H111" s="143" t="s">
        <v>459</v>
      </c>
    </row>
    <row r="112" spans="1:8" ht="12.75">
      <c r="A112" s="143">
        <v>111</v>
      </c>
      <c r="B112" s="272" t="s">
        <v>1086</v>
      </c>
      <c r="C112" s="272"/>
      <c r="D112" s="272" t="s">
        <v>1087</v>
      </c>
      <c r="E112" s="272" t="s">
        <v>1774</v>
      </c>
      <c r="F112" s="272" t="s">
        <v>1775</v>
      </c>
      <c r="G112" s="272" t="s">
        <v>1776</v>
      </c>
      <c r="H112" s="143" t="s">
        <v>459</v>
      </c>
    </row>
    <row r="113" spans="1:8" ht="12.75">
      <c r="A113" s="143">
        <v>112</v>
      </c>
      <c r="B113" s="272" t="s">
        <v>1086</v>
      </c>
      <c r="C113" s="272"/>
      <c r="D113" s="272" t="s">
        <v>1087</v>
      </c>
      <c r="E113" s="272" t="s">
        <v>1777</v>
      </c>
      <c r="F113" s="272" t="s">
        <v>1778</v>
      </c>
      <c r="G113" s="272" t="s">
        <v>1776</v>
      </c>
      <c r="H113" s="143" t="s">
        <v>459</v>
      </c>
    </row>
    <row r="114" spans="1:8" ht="12.75">
      <c r="A114" s="143">
        <v>113</v>
      </c>
      <c r="B114" s="272" t="s">
        <v>1086</v>
      </c>
      <c r="C114" s="272"/>
      <c r="D114" s="272" t="s">
        <v>1087</v>
      </c>
      <c r="E114" s="272" t="s">
        <v>1779</v>
      </c>
      <c r="F114" s="272" t="s">
        <v>1780</v>
      </c>
      <c r="G114" s="272" t="s">
        <v>1776</v>
      </c>
      <c r="H114" s="143" t="s">
        <v>459</v>
      </c>
    </row>
    <row r="115" spans="1:8" ht="12.75">
      <c r="A115" s="143">
        <v>114</v>
      </c>
      <c r="B115" s="272" t="s">
        <v>1086</v>
      </c>
      <c r="C115" s="272"/>
      <c r="D115" s="272" t="s">
        <v>1087</v>
      </c>
      <c r="E115" s="272" t="s">
        <v>1781</v>
      </c>
      <c r="F115" s="272" t="s">
        <v>1782</v>
      </c>
      <c r="G115" s="272" t="s">
        <v>1776</v>
      </c>
      <c r="H115" s="143" t="s">
        <v>456</v>
      </c>
    </row>
    <row r="116" spans="1:8" ht="12.75">
      <c r="A116" s="143">
        <v>115</v>
      </c>
      <c r="B116" s="272" t="s">
        <v>1086</v>
      </c>
      <c r="C116" s="272"/>
      <c r="D116" s="272" t="s">
        <v>1087</v>
      </c>
      <c r="E116" s="272" t="s">
        <v>1783</v>
      </c>
      <c r="F116" s="272" t="s">
        <v>1784</v>
      </c>
      <c r="G116" s="272" t="s">
        <v>1776</v>
      </c>
      <c r="H116" s="143" t="s">
        <v>457</v>
      </c>
    </row>
    <row r="117" spans="1:8" ht="12.75">
      <c r="A117" s="143">
        <v>116</v>
      </c>
      <c r="B117" s="272" t="s">
        <v>1086</v>
      </c>
      <c r="C117" s="272"/>
      <c r="D117" s="272" t="s">
        <v>1087</v>
      </c>
      <c r="E117" s="272" t="s">
        <v>1785</v>
      </c>
      <c r="F117" s="272" t="s">
        <v>1519</v>
      </c>
      <c r="G117" s="272" t="s">
        <v>1520</v>
      </c>
      <c r="H117" s="143" t="s">
        <v>458</v>
      </c>
    </row>
    <row r="118" spans="1:8" ht="12.75">
      <c r="A118" s="143">
        <v>117</v>
      </c>
      <c r="B118" s="272" t="s">
        <v>1088</v>
      </c>
      <c r="C118" s="272"/>
      <c r="D118" s="272" t="s">
        <v>1089</v>
      </c>
      <c r="E118" s="272" t="s">
        <v>1786</v>
      </c>
      <c r="F118" s="272" t="s">
        <v>1787</v>
      </c>
      <c r="G118" s="272" t="s">
        <v>1583</v>
      </c>
      <c r="H118" s="143" t="s">
        <v>459</v>
      </c>
    </row>
    <row r="119" spans="1:8" ht="12.75">
      <c r="A119" s="143">
        <v>118</v>
      </c>
      <c r="B119" s="272" t="s">
        <v>1090</v>
      </c>
      <c r="C119" s="272"/>
      <c r="D119" s="272" t="s">
        <v>1091</v>
      </c>
      <c r="E119" s="272" t="s">
        <v>1788</v>
      </c>
      <c r="F119" s="272" t="s">
        <v>1789</v>
      </c>
      <c r="G119" s="272" t="s">
        <v>1790</v>
      </c>
      <c r="H119" s="143" t="s">
        <v>459</v>
      </c>
    </row>
    <row r="120" spans="1:8" ht="12.75">
      <c r="A120" s="143">
        <v>119</v>
      </c>
      <c r="B120" s="272" t="s">
        <v>1090</v>
      </c>
      <c r="C120" s="272"/>
      <c r="D120" s="272" t="s">
        <v>1091</v>
      </c>
      <c r="E120" s="272" t="s">
        <v>1791</v>
      </c>
      <c r="F120" s="272" t="s">
        <v>1792</v>
      </c>
      <c r="G120" s="272" t="s">
        <v>1790</v>
      </c>
      <c r="H120" s="143" t="s">
        <v>459</v>
      </c>
    </row>
    <row r="121" spans="1:8" ht="12.75">
      <c r="A121" s="143">
        <v>120</v>
      </c>
      <c r="B121" s="272" t="s">
        <v>1090</v>
      </c>
      <c r="C121" s="272"/>
      <c r="D121" s="272" t="s">
        <v>1091</v>
      </c>
      <c r="E121" s="272" t="s">
        <v>1793</v>
      </c>
      <c r="F121" s="272" t="s">
        <v>1794</v>
      </c>
      <c r="G121" s="272" t="s">
        <v>1790</v>
      </c>
      <c r="H121" s="143" t="s">
        <v>459</v>
      </c>
    </row>
    <row r="122" spans="1:8" ht="12.75">
      <c r="A122" s="143">
        <v>121</v>
      </c>
      <c r="B122" s="272" t="s">
        <v>1090</v>
      </c>
      <c r="C122" s="272"/>
      <c r="D122" s="272" t="s">
        <v>1091</v>
      </c>
      <c r="E122" s="272" t="s">
        <v>1795</v>
      </c>
      <c r="F122" s="272" t="s">
        <v>1796</v>
      </c>
      <c r="G122" s="272" t="s">
        <v>1790</v>
      </c>
      <c r="H122" s="143" t="s">
        <v>459</v>
      </c>
    </row>
    <row r="123" spans="1:8" ht="12.75">
      <c r="A123" s="143">
        <v>122</v>
      </c>
      <c r="B123" s="272" t="s">
        <v>1090</v>
      </c>
      <c r="C123" s="272"/>
      <c r="D123" s="272" t="s">
        <v>1091</v>
      </c>
      <c r="E123" s="272" t="s">
        <v>1797</v>
      </c>
      <c r="F123" s="272" t="s">
        <v>1798</v>
      </c>
      <c r="G123" s="272" t="s">
        <v>1790</v>
      </c>
      <c r="H123" s="143" t="s">
        <v>459</v>
      </c>
    </row>
    <row r="124" spans="1:8" ht="12.75">
      <c r="A124" s="143">
        <v>123</v>
      </c>
      <c r="B124" s="272" t="s">
        <v>1090</v>
      </c>
      <c r="C124" s="272"/>
      <c r="D124" s="272" t="s">
        <v>1091</v>
      </c>
      <c r="E124" s="272" t="s">
        <v>1799</v>
      </c>
      <c r="F124" s="272" t="s">
        <v>1800</v>
      </c>
      <c r="G124" s="272" t="s">
        <v>1790</v>
      </c>
      <c r="H124" s="143" t="s">
        <v>459</v>
      </c>
    </row>
    <row r="125" spans="1:8" ht="12.75">
      <c r="A125" s="143">
        <v>124</v>
      </c>
      <c r="B125" s="272" t="s">
        <v>1090</v>
      </c>
      <c r="C125" s="272"/>
      <c r="D125" s="272" t="s">
        <v>1091</v>
      </c>
      <c r="E125" s="272" t="s">
        <v>1801</v>
      </c>
      <c r="F125" s="272" t="s">
        <v>1802</v>
      </c>
      <c r="G125" s="272" t="s">
        <v>1790</v>
      </c>
      <c r="H125" s="143" t="s">
        <v>459</v>
      </c>
    </row>
    <row r="126" spans="1:8" ht="12.75">
      <c r="A126" s="143">
        <v>125</v>
      </c>
      <c r="B126" s="272" t="s">
        <v>1090</v>
      </c>
      <c r="C126" s="272"/>
      <c r="D126" s="272" t="s">
        <v>1091</v>
      </c>
      <c r="E126" s="272" t="s">
        <v>0</v>
      </c>
      <c r="F126" s="272" t="s">
        <v>1</v>
      </c>
      <c r="G126" s="272" t="s">
        <v>1790</v>
      </c>
      <c r="H126" s="143" t="s">
        <v>459</v>
      </c>
    </row>
    <row r="127" spans="1:8" ht="12.75">
      <c r="A127" s="143">
        <v>126</v>
      </c>
      <c r="B127" s="272" t="s">
        <v>1090</v>
      </c>
      <c r="C127" s="272"/>
      <c r="D127" s="272" t="s">
        <v>1091</v>
      </c>
      <c r="E127" s="272" t="s">
        <v>2</v>
      </c>
      <c r="F127" s="272" t="s">
        <v>3</v>
      </c>
      <c r="G127" s="272" t="s">
        <v>1790</v>
      </c>
      <c r="H127" s="143" t="s">
        <v>459</v>
      </c>
    </row>
    <row r="128" spans="1:8" ht="12.75">
      <c r="A128" s="143">
        <v>127</v>
      </c>
      <c r="B128" s="272" t="s">
        <v>1092</v>
      </c>
      <c r="C128" s="272"/>
      <c r="D128" s="272" t="s">
        <v>1093</v>
      </c>
      <c r="E128" s="272" t="s">
        <v>4</v>
      </c>
      <c r="F128" s="272" t="s">
        <v>5</v>
      </c>
      <c r="G128" s="272" t="s">
        <v>6</v>
      </c>
      <c r="H128" s="143" t="s">
        <v>458</v>
      </c>
    </row>
    <row r="129" spans="1:8" ht="12.75">
      <c r="A129" s="143">
        <v>128</v>
      </c>
      <c r="B129" s="272" t="s">
        <v>1092</v>
      </c>
      <c r="C129" s="272"/>
      <c r="D129" s="272" t="s">
        <v>1093</v>
      </c>
      <c r="E129" s="272" t="s">
        <v>7</v>
      </c>
      <c r="F129" s="272" t="s">
        <v>8</v>
      </c>
      <c r="G129" s="272" t="s">
        <v>9</v>
      </c>
      <c r="H129" s="143" t="s">
        <v>459</v>
      </c>
    </row>
    <row r="130" spans="1:8" ht="12.75">
      <c r="A130" s="143">
        <v>129</v>
      </c>
      <c r="B130" s="272" t="s">
        <v>1092</v>
      </c>
      <c r="C130" s="272"/>
      <c r="D130" s="272" t="s">
        <v>1093</v>
      </c>
      <c r="E130" s="272" t="s">
        <v>10</v>
      </c>
      <c r="F130" s="272" t="s">
        <v>11</v>
      </c>
      <c r="G130" s="272" t="s">
        <v>9</v>
      </c>
      <c r="H130" s="143" t="s">
        <v>459</v>
      </c>
    </row>
    <row r="131" spans="1:8" ht="12.75">
      <c r="A131" s="143">
        <v>130</v>
      </c>
      <c r="B131" s="272" t="s">
        <v>1092</v>
      </c>
      <c r="C131" s="272"/>
      <c r="D131" s="272" t="s">
        <v>1093</v>
      </c>
      <c r="E131" s="272" t="s">
        <v>12</v>
      </c>
      <c r="F131" s="272" t="s">
        <v>13</v>
      </c>
      <c r="G131" s="272" t="s">
        <v>9</v>
      </c>
      <c r="H131" s="143" t="s">
        <v>456</v>
      </c>
    </row>
    <row r="132" spans="1:8" ht="12.75">
      <c r="A132" s="143">
        <v>131</v>
      </c>
      <c r="B132" s="272" t="s">
        <v>1094</v>
      </c>
      <c r="C132" s="272" t="s">
        <v>1096</v>
      </c>
      <c r="D132" s="272" t="s">
        <v>1097</v>
      </c>
      <c r="E132" s="272" t="s">
        <v>14</v>
      </c>
      <c r="F132" s="272" t="s">
        <v>15</v>
      </c>
      <c r="G132" s="272" t="s">
        <v>16</v>
      </c>
      <c r="H132" s="143" t="s">
        <v>459</v>
      </c>
    </row>
    <row r="133" spans="1:8" ht="12.75">
      <c r="A133" s="143">
        <v>132</v>
      </c>
      <c r="B133" s="272" t="s">
        <v>1094</v>
      </c>
      <c r="C133" s="272" t="s">
        <v>1096</v>
      </c>
      <c r="D133" s="272" t="s">
        <v>1097</v>
      </c>
      <c r="E133" s="272" t="s">
        <v>17</v>
      </c>
      <c r="F133" s="272" t="s">
        <v>18</v>
      </c>
      <c r="G133" s="272" t="s">
        <v>19</v>
      </c>
      <c r="H133" s="143" t="s">
        <v>459</v>
      </c>
    </row>
    <row r="134" spans="1:8" ht="11.25">
      <c r="A134" s="143">
        <v>133</v>
      </c>
      <c r="B134" s="143" t="s">
        <v>1094</v>
      </c>
      <c r="C134" s="143" t="s">
        <v>1096</v>
      </c>
      <c r="D134" s="143" t="s">
        <v>1097</v>
      </c>
      <c r="E134" s="143" t="s">
        <v>20</v>
      </c>
      <c r="F134" s="143" t="s">
        <v>21</v>
      </c>
      <c r="G134" s="143" t="s">
        <v>22</v>
      </c>
      <c r="H134" s="143" t="s">
        <v>459</v>
      </c>
    </row>
    <row r="135" spans="1:8" ht="11.25">
      <c r="A135" s="143">
        <v>134</v>
      </c>
      <c r="B135" s="143" t="s">
        <v>1094</v>
      </c>
      <c r="C135" s="143" t="s">
        <v>1096</v>
      </c>
      <c r="D135" s="143" t="s">
        <v>1097</v>
      </c>
      <c r="E135" s="143" t="s">
        <v>23</v>
      </c>
      <c r="F135" s="143" t="s">
        <v>24</v>
      </c>
      <c r="G135" s="143" t="s">
        <v>1601</v>
      </c>
      <c r="H135" s="143" t="s">
        <v>459</v>
      </c>
    </row>
    <row r="136" spans="1:8" ht="11.25">
      <c r="A136" s="143">
        <v>135</v>
      </c>
      <c r="B136" s="143" t="s">
        <v>1094</v>
      </c>
      <c r="C136" s="143" t="s">
        <v>1096</v>
      </c>
      <c r="D136" s="143" t="s">
        <v>1097</v>
      </c>
      <c r="E136" s="143" t="s">
        <v>26</v>
      </c>
      <c r="F136" s="143" t="s">
        <v>27</v>
      </c>
      <c r="G136" s="143" t="s">
        <v>19</v>
      </c>
      <c r="H136" s="143" t="s">
        <v>459</v>
      </c>
    </row>
    <row r="137" spans="1:8" ht="11.25">
      <c r="A137" s="143">
        <v>136</v>
      </c>
      <c r="B137" s="143" t="s">
        <v>1094</v>
      </c>
      <c r="C137" s="143" t="s">
        <v>1096</v>
      </c>
      <c r="D137" s="143" t="s">
        <v>1097</v>
      </c>
      <c r="E137" s="143" t="s">
        <v>28</v>
      </c>
      <c r="F137" s="143" t="s">
        <v>29</v>
      </c>
      <c r="G137" s="143" t="s">
        <v>30</v>
      </c>
      <c r="H137" s="143" t="s">
        <v>459</v>
      </c>
    </row>
    <row r="138" spans="1:8" ht="11.25">
      <c r="A138" s="143">
        <v>137</v>
      </c>
      <c r="B138" s="143" t="s">
        <v>1094</v>
      </c>
      <c r="C138" s="143" t="s">
        <v>1096</v>
      </c>
      <c r="D138" s="143" t="s">
        <v>1097</v>
      </c>
      <c r="E138" s="143" t="s">
        <v>31</v>
      </c>
      <c r="F138" s="143" t="s">
        <v>32</v>
      </c>
      <c r="G138" s="143" t="s">
        <v>1601</v>
      </c>
      <c r="H138" s="143" t="s">
        <v>457</v>
      </c>
    </row>
    <row r="139" spans="1:8" ht="11.25">
      <c r="A139" s="143">
        <v>138</v>
      </c>
      <c r="B139" s="143" t="s">
        <v>1094</v>
      </c>
      <c r="C139" s="143" t="s">
        <v>1096</v>
      </c>
      <c r="D139" s="143" t="s">
        <v>1097</v>
      </c>
      <c r="E139" s="143" t="s">
        <v>33</v>
      </c>
      <c r="F139" s="143" t="s">
        <v>34</v>
      </c>
      <c r="G139" s="143" t="s">
        <v>35</v>
      </c>
      <c r="H139" s="143" t="s">
        <v>459</v>
      </c>
    </row>
    <row r="140" spans="1:8" ht="11.25">
      <c r="A140" s="143">
        <v>139</v>
      </c>
      <c r="B140" s="143" t="s">
        <v>1094</v>
      </c>
      <c r="C140" s="143" t="s">
        <v>1096</v>
      </c>
      <c r="D140" s="143" t="s">
        <v>1097</v>
      </c>
      <c r="E140" s="143" t="s">
        <v>36</v>
      </c>
      <c r="F140" s="143" t="s">
        <v>37</v>
      </c>
      <c r="G140" s="143" t="s">
        <v>1609</v>
      </c>
      <c r="H140" s="143" t="s">
        <v>459</v>
      </c>
    </row>
    <row r="141" spans="1:8" ht="11.25">
      <c r="A141" s="143">
        <v>140</v>
      </c>
      <c r="B141" s="143" t="s">
        <v>1094</v>
      </c>
      <c r="C141" s="143" t="s">
        <v>1096</v>
      </c>
      <c r="D141" s="143" t="s">
        <v>1097</v>
      </c>
      <c r="E141" s="143" t="s">
        <v>38</v>
      </c>
      <c r="F141" s="143" t="s">
        <v>39</v>
      </c>
      <c r="G141" s="143" t="s">
        <v>40</v>
      </c>
      <c r="H141" s="143" t="s">
        <v>457</v>
      </c>
    </row>
    <row r="142" spans="1:8" ht="11.25">
      <c r="A142" s="143">
        <v>141</v>
      </c>
      <c r="B142" s="143" t="s">
        <v>1094</v>
      </c>
      <c r="C142" s="143" t="s">
        <v>1096</v>
      </c>
      <c r="D142" s="143" t="s">
        <v>1097</v>
      </c>
      <c r="E142" s="143" t="s">
        <v>41</v>
      </c>
      <c r="F142" s="143" t="s">
        <v>42</v>
      </c>
      <c r="G142" s="143" t="s">
        <v>1601</v>
      </c>
      <c r="H142" s="143" t="s">
        <v>459</v>
      </c>
    </row>
    <row r="143" spans="1:8" ht="11.25">
      <c r="A143" s="143">
        <v>142</v>
      </c>
      <c r="B143" s="143" t="s">
        <v>1094</v>
      </c>
      <c r="C143" s="143" t="s">
        <v>1096</v>
      </c>
      <c r="D143" s="143" t="s">
        <v>1097</v>
      </c>
      <c r="E143" s="143" t="s">
        <v>43</v>
      </c>
      <c r="F143" s="143" t="s">
        <v>44</v>
      </c>
      <c r="G143" s="143" t="s">
        <v>22</v>
      </c>
      <c r="H143" s="143" t="s">
        <v>457</v>
      </c>
    </row>
    <row r="144" spans="1:8" ht="11.25">
      <c r="A144" s="143">
        <v>143</v>
      </c>
      <c r="B144" s="143" t="s">
        <v>1094</v>
      </c>
      <c r="C144" s="143" t="s">
        <v>1096</v>
      </c>
      <c r="D144" s="143" t="s">
        <v>1097</v>
      </c>
      <c r="E144" s="143" t="s">
        <v>45</v>
      </c>
      <c r="F144" s="143" t="s">
        <v>46</v>
      </c>
      <c r="G144" s="143" t="s">
        <v>40</v>
      </c>
      <c r="H144" s="143" t="s">
        <v>457</v>
      </c>
    </row>
    <row r="145" spans="1:8" ht="11.25">
      <c r="A145" s="143">
        <v>144</v>
      </c>
      <c r="B145" s="143" t="s">
        <v>1094</v>
      </c>
      <c r="C145" s="143" t="s">
        <v>1096</v>
      </c>
      <c r="D145" s="143" t="s">
        <v>1097</v>
      </c>
      <c r="E145" s="143" t="s">
        <v>47</v>
      </c>
      <c r="F145" s="143" t="s">
        <v>48</v>
      </c>
      <c r="G145" s="143" t="s">
        <v>49</v>
      </c>
      <c r="H145" s="143" t="s">
        <v>459</v>
      </c>
    </row>
    <row r="146" spans="1:8" ht="11.25">
      <c r="A146" s="143">
        <v>145</v>
      </c>
      <c r="B146" s="143" t="s">
        <v>1094</v>
      </c>
      <c r="C146" s="143" t="s">
        <v>1096</v>
      </c>
      <c r="D146" s="143" t="s">
        <v>1097</v>
      </c>
      <c r="E146" s="143" t="s">
        <v>50</v>
      </c>
      <c r="F146" s="143" t="s">
        <v>51</v>
      </c>
      <c r="G146" s="143" t="s">
        <v>52</v>
      </c>
      <c r="H146" s="143" t="s">
        <v>459</v>
      </c>
    </row>
    <row r="147" spans="1:8" ht="11.25">
      <c r="A147" s="143">
        <v>146</v>
      </c>
      <c r="B147" s="143" t="s">
        <v>1094</v>
      </c>
      <c r="C147" s="143" t="s">
        <v>1096</v>
      </c>
      <c r="D147" s="143" t="s">
        <v>1097</v>
      </c>
      <c r="E147" s="143" t="s">
        <v>53</v>
      </c>
      <c r="F147" s="143" t="s">
        <v>54</v>
      </c>
      <c r="G147" s="143" t="s">
        <v>52</v>
      </c>
      <c r="H147" s="143" t="s">
        <v>457</v>
      </c>
    </row>
    <row r="148" spans="1:8" ht="11.25">
      <c r="A148" s="143">
        <v>147</v>
      </c>
      <c r="B148" s="143" t="s">
        <v>1094</v>
      </c>
      <c r="C148" s="143" t="s">
        <v>1096</v>
      </c>
      <c r="D148" s="143" t="s">
        <v>1097</v>
      </c>
      <c r="E148" s="143" t="s">
        <v>55</v>
      </c>
      <c r="F148" s="143" t="s">
        <v>56</v>
      </c>
      <c r="G148" s="143" t="s">
        <v>1601</v>
      </c>
      <c r="H148" s="143" t="s">
        <v>459</v>
      </c>
    </row>
    <row r="149" spans="1:8" ht="11.25">
      <c r="A149" s="143">
        <v>148</v>
      </c>
      <c r="B149" s="143" t="s">
        <v>1094</v>
      </c>
      <c r="C149" s="143" t="s">
        <v>1096</v>
      </c>
      <c r="D149" s="143" t="s">
        <v>1097</v>
      </c>
      <c r="E149" s="143" t="s">
        <v>57</v>
      </c>
      <c r="F149" s="143" t="s">
        <v>58</v>
      </c>
      <c r="G149" s="143" t="s">
        <v>40</v>
      </c>
      <c r="H149" s="143" t="s">
        <v>459</v>
      </c>
    </row>
    <row r="150" spans="1:8" ht="11.25">
      <c r="A150" s="143">
        <v>149</v>
      </c>
      <c r="B150" s="143" t="s">
        <v>1094</v>
      </c>
      <c r="C150" s="143" t="s">
        <v>1096</v>
      </c>
      <c r="D150" s="143" t="s">
        <v>1097</v>
      </c>
      <c r="E150" s="143" t="s">
        <v>59</v>
      </c>
      <c r="F150" s="143" t="s">
        <v>60</v>
      </c>
      <c r="G150" s="143" t="s">
        <v>19</v>
      </c>
      <c r="H150" s="143" t="s">
        <v>459</v>
      </c>
    </row>
    <row r="151" spans="1:8" ht="11.25">
      <c r="A151" s="143">
        <v>150</v>
      </c>
      <c r="B151" s="143" t="s">
        <v>1094</v>
      </c>
      <c r="C151" s="143" t="s">
        <v>1096</v>
      </c>
      <c r="D151" s="143" t="s">
        <v>1097</v>
      </c>
      <c r="E151" s="143" t="s">
        <v>61</v>
      </c>
      <c r="F151" s="143" t="s">
        <v>62</v>
      </c>
      <c r="G151" s="143" t="s">
        <v>52</v>
      </c>
      <c r="H151" s="143" t="s">
        <v>457</v>
      </c>
    </row>
    <row r="152" spans="1:8" ht="11.25">
      <c r="A152" s="143">
        <v>151</v>
      </c>
      <c r="B152" s="143" t="s">
        <v>1094</v>
      </c>
      <c r="C152" s="143" t="s">
        <v>1096</v>
      </c>
      <c r="D152" s="143" t="s">
        <v>1097</v>
      </c>
      <c r="E152" s="143" t="s">
        <v>63</v>
      </c>
      <c r="F152" s="143" t="s">
        <v>64</v>
      </c>
      <c r="G152" s="143" t="s">
        <v>40</v>
      </c>
      <c r="H152" s="143" t="s">
        <v>459</v>
      </c>
    </row>
    <row r="153" spans="1:8" ht="11.25">
      <c r="A153" s="143">
        <v>152</v>
      </c>
      <c r="B153" s="143" t="s">
        <v>1094</v>
      </c>
      <c r="C153" s="143" t="s">
        <v>1096</v>
      </c>
      <c r="D153" s="143" t="s">
        <v>1097</v>
      </c>
      <c r="E153" s="143" t="s">
        <v>65</v>
      </c>
      <c r="F153" s="143" t="s">
        <v>66</v>
      </c>
      <c r="G153" s="143" t="s">
        <v>19</v>
      </c>
      <c r="H153" s="143" t="s">
        <v>459</v>
      </c>
    </row>
    <row r="154" spans="1:8" ht="11.25">
      <c r="A154" s="143">
        <v>153</v>
      </c>
      <c r="B154" s="143" t="s">
        <v>1094</v>
      </c>
      <c r="C154" s="143" t="s">
        <v>1096</v>
      </c>
      <c r="D154" s="143" t="s">
        <v>1097</v>
      </c>
      <c r="E154" s="143" t="s">
        <v>67</v>
      </c>
      <c r="F154" s="143" t="s">
        <v>68</v>
      </c>
      <c r="G154" s="143" t="s">
        <v>19</v>
      </c>
      <c r="H154" s="143" t="s">
        <v>459</v>
      </c>
    </row>
    <row r="155" spans="1:8" ht="11.25">
      <c r="A155" s="143">
        <v>154</v>
      </c>
      <c r="B155" s="143" t="s">
        <v>1094</v>
      </c>
      <c r="C155" s="143" t="s">
        <v>1096</v>
      </c>
      <c r="D155" s="143" t="s">
        <v>1097</v>
      </c>
      <c r="E155" s="143" t="s">
        <v>69</v>
      </c>
      <c r="F155" s="143" t="s">
        <v>70</v>
      </c>
      <c r="G155" s="143" t="s">
        <v>71</v>
      </c>
      <c r="H155" s="143" t="s">
        <v>459</v>
      </c>
    </row>
    <row r="156" spans="1:8" ht="11.25">
      <c r="A156" s="143">
        <v>155</v>
      </c>
      <c r="B156" s="143" t="s">
        <v>1094</v>
      </c>
      <c r="C156" s="143" t="s">
        <v>1096</v>
      </c>
      <c r="D156" s="143" t="s">
        <v>1097</v>
      </c>
      <c r="E156" s="143" t="s">
        <v>72</v>
      </c>
      <c r="F156" s="143" t="s">
        <v>73</v>
      </c>
      <c r="G156" s="143" t="s">
        <v>22</v>
      </c>
      <c r="H156" s="143" t="s">
        <v>457</v>
      </c>
    </row>
    <row r="157" spans="1:8" ht="11.25">
      <c r="A157" s="143">
        <v>156</v>
      </c>
      <c r="B157" s="143" t="s">
        <v>1094</v>
      </c>
      <c r="C157" s="143" t="s">
        <v>1096</v>
      </c>
      <c r="D157" s="143" t="s">
        <v>1097</v>
      </c>
      <c r="E157" s="143" t="s">
        <v>74</v>
      </c>
      <c r="F157" s="143" t="s">
        <v>75</v>
      </c>
      <c r="G157" s="143" t="s">
        <v>52</v>
      </c>
      <c r="H157" s="143" t="s">
        <v>457</v>
      </c>
    </row>
    <row r="158" spans="1:8" ht="11.25">
      <c r="A158" s="143">
        <v>157</v>
      </c>
      <c r="B158" s="143" t="s">
        <v>1094</v>
      </c>
      <c r="C158" s="143" t="s">
        <v>1096</v>
      </c>
      <c r="D158" s="143" t="s">
        <v>1097</v>
      </c>
      <c r="E158" s="143" t="s">
        <v>76</v>
      </c>
      <c r="F158" s="143" t="s">
        <v>77</v>
      </c>
      <c r="G158" s="143" t="s">
        <v>19</v>
      </c>
      <c r="H158" s="143" t="s">
        <v>459</v>
      </c>
    </row>
    <row r="159" spans="1:8" ht="11.25">
      <c r="A159" s="143">
        <v>158</v>
      </c>
      <c r="B159" s="143" t="s">
        <v>1094</v>
      </c>
      <c r="C159" s="143" t="s">
        <v>1096</v>
      </c>
      <c r="D159" s="143" t="s">
        <v>1097</v>
      </c>
      <c r="E159" s="143" t="s">
        <v>78</v>
      </c>
      <c r="F159" s="143" t="s">
        <v>79</v>
      </c>
      <c r="G159" s="143" t="s">
        <v>1601</v>
      </c>
      <c r="H159" s="143" t="s">
        <v>459</v>
      </c>
    </row>
    <row r="160" spans="1:8" ht="11.25">
      <c r="A160" s="143">
        <v>159</v>
      </c>
      <c r="B160" s="143" t="s">
        <v>1094</v>
      </c>
      <c r="C160" s="143" t="s">
        <v>1096</v>
      </c>
      <c r="D160" s="143" t="s">
        <v>1097</v>
      </c>
      <c r="E160" s="143" t="s">
        <v>80</v>
      </c>
      <c r="F160" s="143" t="s">
        <v>1668</v>
      </c>
      <c r="G160" s="143" t="s">
        <v>81</v>
      </c>
      <c r="H160" s="143" t="s">
        <v>459</v>
      </c>
    </row>
    <row r="161" spans="1:8" ht="11.25">
      <c r="A161" s="143">
        <v>160</v>
      </c>
      <c r="B161" s="143" t="s">
        <v>1094</v>
      </c>
      <c r="C161" s="143" t="s">
        <v>1096</v>
      </c>
      <c r="D161" s="143" t="s">
        <v>1097</v>
      </c>
      <c r="E161" s="143" t="s">
        <v>82</v>
      </c>
      <c r="F161" s="143" t="s">
        <v>83</v>
      </c>
      <c r="G161" s="143" t="s">
        <v>40</v>
      </c>
      <c r="H161" s="143" t="s">
        <v>457</v>
      </c>
    </row>
    <row r="162" spans="1:8" ht="11.25">
      <c r="A162" s="143">
        <v>161</v>
      </c>
      <c r="B162" s="143" t="s">
        <v>1094</v>
      </c>
      <c r="C162" s="143" t="s">
        <v>1096</v>
      </c>
      <c r="D162" s="143" t="s">
        <v>1097</v>
      </c>
      <c r="E162" s="143" t="s">
        <v>84</v>
      </c>
      <c r="F162" s="143" t="s">
        <v>85</v>
      </c>
      <c r="G162" s="143" t="s">
        <v>1601</v>
      </c>
      <c r="H162" s="143" t="s">
        <v>459</v>
      </c>
    </row>
    <row r="163" spans="1:8" ht="11.25">
      <c r="A163" s="143">
        <v>162</v>
      </c>
      <c r="B163" s="143" t="s">
        <v>1094</v>
      </c>
      <c r="C163" s="143" t="s">
        <v>1096</v>
      </c>
      <c r="D163" s="143" t="s">
        <v>1097</v>
      </c>
      <c r="E163" s="143" t="s">
        <v>86</v>
      </c>
      <c r="F163" s="143" t="s">
        <v>87</v>
      </c>
      <c r="G163" s="143" t="s">
        <v>88</v>
      </c>
      <c r="H163" s="143" t="s">
        <v>459</v>
      </c>
    </row>
    <row r="164" spans="1:8" ht="11.25">
      <c r="A164" s="143">
        <v>163</v>
      </c>
      <c r="B164" s="143" t="s">
        <v>1094</v>
      </c>
      <c r="C164" s="143" t="s">
        <v>1096</v>
      </c>
      <c r="D164" s="143" t="s">
        <v>1097</v>
      </c>
      <c r="E164" s="143" t="s">
        <v>89</v>
      </c>
      <c r="F164" s="143" t="s">
        <v>90</v>
      </c>
      <c r="G164" s="143" t="s">
        <v>91</v>
      </c>
      <c r="H164" s="143" t="s">
        <v>458</v>
      </c>
    </row>
    <row r="165" spans="1:8" ht="11.25">
      <c r="A165" s="143">
        <v>164</v>
      </c>
      <c r="B165" s="143" t="s">
        <v>1094</v>
      </c>
      <c r="C165" s="143" t="s">
        <v>1096</v>
      </c>
      <c r="D165" s="143" t="s">
        <v>1097</v>
      </c>
      <c r="E165" s="143" t="s">
        <v>92</v>
      </c>
      <c r="F165" s="143" t="s">
        <v>93</v>
      </c>
      <c r="G165" s="143" t="s">
        <v>22</v>
      </c>
      <c r="H165" s="143" t="s">
        <v>459</v>
      </c>
    </row>
    <row r="166" spans="1:8" ht="11.25">
      <c r="A166" s="143">
        <v>165</v>
      </c>
      <c r="B166" s="143" t="s">
        <v>1094</v>
      </c>
      <c r="C166" s="143" t="s">
        <v>1096</v>
      </c>
      <c r="D166" s="143" t="s">
        <v>1097</v>
      </c>
      <c r="E166" s="143" t="s">
        <v>94</v>
      </c>
      <c r="F166" s="143" t="s">
        <v>95</v>
      </c>
      <c r="G166" s="143" t="s">
        <v>16</v>
      </c>
      <c r="H166" s="143" t="s">
        <v>459</v>
      </c>
    </row>
    <row r="167" spans="1:8" ht="11.25">
      <c r="A167" s="143">
        <v>166</v>
      </c>
      <c r="B167" s="143" t="s">
        <v>1094</v>
      </c>
      <c r="C167" s="143" t="s">
        <v>1096</v>
      </c>
      <c r="D167" s="143" t="s">
        <v>1097</v>
      </c>
      <c r="E167" s="143" t="s">
        <v>96</v>
      </c>
      <c r="F167" s="143" t="s">
        <v>1587</v>
      </c>
      <c r="G167" s="143" t="s">
        <v>22</v>
      </c>
      <c r="H167" s="143" t="s">
        <v>459</v>
      </c>
    </row>
    <row r="168" spans="1:8" ht="11.25">
      <c r="A168" s="143">
        <v>167</v>
      </c>
      <c r="B168" s="143" t="s">
        <v>1094</v>
      </c>
      <c r="C168" s="143" t="s">
        <v>1096</v>
      </c>
      <c r="D168" s="143" t="s">
        <v>1097</v>
      </c>
      <c r="E168" s="143" t="s">
        <v>97</v>
      </c>
      <c r="F168" s="143" t="s">
        <v>98</v>
      </c>
      <c r="G168" s="143" t="s">
        <v>99</v>
      </c>
      <c r="H168" s="143" t="s">
        <v>459</v>
      </c>
    </row>
    <row r="169" spans="1:8" ht="11.25">
      <c r="A169" s="143">
        <v>168</v>
      </c>
      <c r="B169" s="143" t="s">
        <v>1094</v>
      </c>
      <c r="C169" s="143" t="s">
        <v>1096</v>
      </c>
      <c r="D169" s="143" t="s">
        <v>1097</v>
      </c>
      <c r="E169" s="143" t="s">
        <v>100</v>
      </c>
      <c r="F169" s="143" t="s">
        <v>101</v>
      </c>
      <c r="G169" s="143" t="s">
        <v>102</v>
      </c>
      <c r="H169" s="143" t="s">
        <v>459</v>
      </c>
    </row>
    <row r="170" spans="1:8" ht="11.25">
      <c r="A170" s="143">
        <v>169</v>
      </c>
      <c r="B170" s="143" t="s">
        <v>1094</v>
      </c>
      <c r="C170" s="143" t="s">
        <v>1096</v>
      </c>
      <c r="D170" s="143" t="s">
        <v>1097</v>
      </c>
      <c r="E170" s="143" t="s">
        <v>103</v>
      </c>
      <c r="F170" s="143" t="s">
        <v>104</v>
      </c>
      <c r="G170" s="143" t="s">
        <v>1601</v>
      </c>
      <c r="H170" s="143" t="s">
        <v>459</v>
      </c>
    </row>
    <row r="171" spans="1:8" ht="11.25">
      <c r="A171" s="143">
        <v>170</v>
      </c>
      <c r="B171" s="143" t="s">
        <v>1094</v>
      </c>
      <c r="C171" s="143" t="s">
        <v>1096</v>
      </c>
      <c r="D171" s="143" t="s">
        <v>1097</v>
      </c>
      <c r="E171" s="143" t="s">
        <v>105</v>
      </c>
      <c r="F171" s="143" t="s">
        <v>106</v>
      </c>
      <c r="G171" s="143" t="s">
        <v>40</v>
      </c>
      <c r="H171" s="143" t="s">
        <v>457</v>
      </c>
    </row>
    <row r="172" spans="1:8" ht="11.25">
      <c r="A172" s="143">
        <v>171</v>
      </c>
      <c r="B172" s="143" t="s">
        <v>1094</v>
      </c>
      <c r="C172" s="143" t="s">
        <v>1096</v>
      </c>
      <c r="D172" s="143" t="s">
        <v>1097</v>
      </c>
      <c r="E172" s="143" t="s">
        <v>107</v>
      </c>
      <c r="F172" s="143" t="s">
        <v>108</v>
      </c>
      <c r="G172" s="143" t="s">
        <v>19</v>
      </c>
      <c r="H172" s="143" t="s">
        <v>459</v>
      </c>
    </row>
    <row r="173" spans="1:8" ht="11.25">
      <c r="A173" s="143">
        <v>172</v>
      </c>
      <c r="B173" s="143" t="s">
        <v>1094</v>
      </c>
      <c r="C173" s="143" t="s">
        <v>1096</v>
      </c>
      <c r="D173" s="143" t="s">
        <v>1097</v>
      </c>
      <c r="E173" s="143" t="s">
        <v>109</v>
      </c>
      <c r="F173" s="143" t="s">
        <v>110</v>
      </c>
      <c r="G173" s="143" t="s">
        <v>40</v>
      </c>
      <c r="H173" s="143" t="s">
        <v>457</v>
      </c>
    </row>
    <row r="174" spans="1:8" ht="11.25">
      <c r="A174" s="143">
        <v>173</v>
      </c>
      <c r="B174" s="143" t="s">
        <v>1094</v>
      </c>
      <c r="C174" s="143" t="s">
        <v>1096</v>
      </c>
      <c r="D174" s="143" t="s">
        <v>1097</v>
      </c>
      <c r="E174" s="143" t="s">
        <v>111</v>
      </c>
      <c r="F174" s="143" t="s">
        <v>112</v>
      </c>
      <c r="G174" s="143" t="s">
        <v>22</v>
      </c>
      <c r="H174" s="143" t="s">
        <v>457</v>
      </c>
    </row>
    <row r="175" spans="1:8" ht="11.25">
      <c r="A175" s="143">
        <v>174</v>
      </c>
      <c r="B175" s="143" t="s">
        <v>1094</v>
      </c>
      <c r="C175" s="143" t="s">
        <v>1096</v>
      </c>
      <c r="D175" s="143" t="s">
        <v>1097</v>
      </c>
      <c r="E175" s="143" t="s">
        <v>113</v>
      </c>
      <c r="F175" s="143" t="s">
        <v>114</v>
      </c>
      <c r="G175" s="143" t="s">
        <v>19</v>
      </c>
      <c r="H175" s="143" t="s">
        <v>457</v>
      </c>
    </row>
    <row r="176" spans="1:8" ht="11.25">
      <c r="A176" s="143">
        <v>175</v>
      </c>
      <c r="B176" s="143" t="s">
        <v>1094</v>
      </c>
      <c r="C176" s="143" t="s">
        <v>1096</v>
      </c>
      <c r="D176" s="143" t="s">
        <v>1097</v>
      </c>
      <c r="E176" s="143" t="s">
        <v>115</v>
      </c>
      <c r="F176" s="143" t="s">
        <v>116</v>
      </c>
      <c r="G176" s="143" t="s">
        <v>40</v>
      </c>
      <c r="H176" s="143" t="s">
        <v>457</v>
      </c>
    </row>
    <row r="177" spans="1:8" ht="11.25">
      <c r="A177" s="143">
        <v>176</v>
      </c>
      <c r="B177" s="143" t="s">
        <v>1094</v>
      </c>
      <c r="C177" s="143" t="s">
        <v>1096</v>
      </c>
      <c r="D177" s="143" t="s">
        <v>1097</v>
      </c>
      <c r="E177" s="143" t="s">
        <v>117</v>
      </c>
      <c r="F177" s="143" t="s">
        <v>118</v>
      </c>
      <c r="G177" s="143" t="s">
        <v>40</v>
      </c>
      <c r="H177" s="143" t="s">
        <v>457</v>
      </c>
    </row>
    <row r="178" spans="1:8" ht="11.25">
      <c r="A178" s="143">
        <v>177</v>
      </c>
      <c r="B178" s="143" t="s">
        <v>1094</v>
      </c>
      <c r="C178" s="143" t="s">
        <v>1096</v>
      </c>
      <c r="D178" s="143" t="s">
        <v>1097</v>
      </c>
      <c r="E178" s="143" t="s">
        <v>119</v>
      </c>
      <c r="F178" s="143" t="s">
        <v>120</v>
      </c>
      <c r="G178" s="143" t="s">
        <v>19</v>
      </c>
      <c r="H178" s="143" t="s">
        <v>457</v>
      </c>
    </row>
    <row r="179" spans="1:8" ht="11.25">
      <c r="A179" s="143">
        <v>178</v>
      </c>
      <c r="B179" s="143" t="s">
        <v>1094</v>
      </c>
      <c r="C179" s="143" t="s">
        <v>1096</v>
      </c>
      <c r="D179" s="143" t="s">
        <v>1097</v>
      </c>
      <c r="E179" s="143" t="s">
        <v>121</v>
      </c>
      <c r="F179" s="143" t="s">
        <v>122</v>
      </c>
      <c r="G179" s="143" t="s">
        <v>19</v>
      </c>
      <c r="H179" s="143" t="s">
        <v>457</v>
      </c>
    </row>
    <row r="180" spans="1:8" ht="11.25">
      <c r="A180" s="143">
        <v>179</v>
      </c>
      <c r="B180" s="143" t="s">
        <v>1094</v>
      </c>
      <c r="C180" s="143" t="s">
        <v>1096</v>
      </c>
      <c r="D180" s="143" t="s">
        <v>1097</v>
      </c>
      <c r="E180" s="143" t="s">
        <v>123</v>
      </c>
      <c r="F180" s="143" t="s">
        <v>124</v>
      </c>
      <c r="G180" s="143" t="s">
        <v>99</v>
      </c>
      <c r="H180" s="143" t="s">
        <v>459</v>
      </c>
    </row>
    <row r="181" spans="1:8" ht="11.25">
      <c r="A181" s="143">
        <v>180</v>
      </c>
      <c r="B181" s="143" t="s">
        <v>1094</v>
      </c>
      <c r="C181" s="143" t="s">
        <v>1096</v>
      </c>
      <c r="D181" s="143" t="s">
        <v>1097</v>
      </c>
      <c r="E181" s="143" t="s">
        <v>125</v>
      </c>
      <c r="F181" s="143" t="s">
        <v>126</v>
      </c>
      <c r="G181" s="143" t="s">
        <v>1601</v>
      </c>
      <c r="H181" s="143" t="s">
        <v>459</v>
      </c>
    </row>
    <row r="182" spans="1:8" ht="11.25">
      <c r="A182" s="143">
        <v>181</v>
      </c>
      <c r="B182" s="143" t="s">
        <v>1094</v>
      </c>
      <c r="C182" s="143" t="s">
        <v>1096</v>
      </c>
      <c r="D182" s="143" t="s">
        <v>1097</v>
      </c>
      <c r="E182" s="143" t="s">
        <v>127</v>
      </c>
      <c r="F182" s="143" t="s">
        <v>128</v>
      </c>
      <c r="G182" s="143" t="s">
        <v>129</v>
      </c>
      <c r="H182" s="143" t="s">
        <v>459</v>
      </c>
    </row>
    <row r="183" spans="1:8" ht="11.25">
      <c r="A183" s="143">
        <v>182</v>
      </c>
      <c r="B183" s="143" t="s">
        <v>1098</v>
      </c>
      <c r="C183" s="143" t="s">
        <v>1100</v>
      </c>
      <c r="D183" s="143" t="s">
        <v>1101</v>
      </c>
      <c r="E183" s="143" t="s">
        <v>130</v>
      </c>
      <c r="F183" s="143" t="s">
        <v>131</v>
      </c>
      <c r="G183" s="143" t="s">
        <v>132</v>
      </c>
      <c r="H183" s="143" t="s">
        <v>459</v>
      </c>
    </row>
    <row r="184" spans="1:8" ht="11.25">
      <c r="A184" s="143">
        <v>183</v>
      </c>
      <c r="B184" s="143" t="s">
        <v>1098</v>
      </c>
      <c r="C184" s="143" t="s">
        <v>1100</v>
      </c>
      <c r="D184" s="143" t="s">
        <v>1101</v>
      </c>
      <c r="E184" s="143" t="s">
        <v>133</v>
      </c>
      <c r="F184" s="143" t="s">
        <v>134</v>
      </c>
      <c r="G184" s="143" t="s">
        <v>102</v>
      </c>
      <c r="H184" s="143" t="s">
        <v>459</v>
      </c>
    </row>
    <row r="185" spans="1:8" ht="11.25">
      <c r="A185" s="143">
        <v>184</v>
      </c>
      <c r="B185" s="143" t="s">
        <v>1098</v>
      </c>
      <c r="C185" s="143" t="s">
        <v>1100</v>
      </c>
      <c r="D185" s="143" t="s">
        <v>1101</v>
      </c>
      <c r="E185" s="143" t="s">
        <v>135</v>
      </c>
      <c r="F185" s="143" t="s">
        <v>136</v>
      </c>
      <c r="G185" s="143" t="s">
        <v>102</v>
      </c>
      <c r="H185" s="143" t="s">
        <v>459</v>
      </c>
    </row>
    <row r="186" spans="1:8" ht="11.25">
      <c r="A186" s="143">
        <v>185</v>
      </c>
      <c r="B186" s="143" t="s">
        <v>1098</v>
      </c>
      <c r="C186" s="143" t="s">
        <v>1102</v>
      </c>
      <c r="D186" s="143" t="s">
        <v>1103</v>
      </c>
      <c r="E186" s="143" t="s">
        <v>137</v>
      </c>
      <c r="F186" s="143" t="s">
        <v>138</v>
      </c>
      <c r="G186" s="143" t="s">
        <v>102</v>
      </c>
      <c r="H186" s="143" t="s">
        <v>457</v>
      </c>
    </row>
    <row r="187" spans="1:8" ht="11.25">
      <c r="A187" s="143">
        <v>186</v>
      </c>
      <c r="B187" s="143" t="s">
        <v>1098</v>
      </c>
      <c r="C187" s="143" t="s">
        <v>1104</v>
      </c>
      <c r="D187" s="143" t="s">
        <v>1105</v>
      </c>
      <c r="E187" s="143" t="s">
        <v>139</v>
      </c>
      <c r="F187" s="143" t="s">
        <v>140</v>
      </c>
      <c r="G187" s="143" t="s">
        <v>102</v>
      </c>
      <c r="H187" s="143" t="s">
        <v>459</v>
      </c>
    </row>
    <row r="188" spans="1:8" ht="11.25">
      <c r="A188" s="143">
        <v>187</v>
      </c>
      <c r="B188" s="143" t="s">
        <v>1098</v>
      </c>
      <c r="C188" s="143" t="s">
        <v>1104</v>
      </c>
      <c r="D188" s="143" t="s">
        <v>1105</v>
      </c>
      <c r="E188" s="143" t="s">
        <v>141</v>
      </c>
      <c r="F188" s="143" t="s">
        <v>142</v>
      </c>
      <c r="G188" s="143" t="s">
        <v>143</v>
      </c>
      <c r="H188" s="143" t="s">
        <v>459</v>
      </c>
    </row>
    <row r="189" spans="1:8" ht="11.25">
      <c r="A189" s="143">
        <v>188</v>
      </c>
      <c r="B189" s="143" t="s">
        <v>1098</v>
      </c>
      <c r="C189" s="143" t="s">
        <v>1104</v>
      </c>
      <c r="D189" s="143" t="s">
        <v>1105</v>
      </c>
      <c r="E189" s="143" t="s">
        <v>144</v>
      </c>
      <c r="F189" s="143" t="s">
        <v>145</v>
      </c>
      <c r="G189" s="143" t="s">
        <v>102</v>
      </c>
      <c r="H189" s="143" t="s">
        <v>459</v>
      </c>
    </row>
    <row r="190" spans="1:8" ht="11.25">
      <c r="A190" s="143">
        <v>189</v>
      </c>
      <c r="B190" s="143" t="s">
        <v>1098</v>
      </c>
      <c r="C190" s="143" t="s">
        <v>1104</v>
      </c>
      <c r="D190" s="143" t="s">
        <v>1105</v>
      </c>
      <c r="E190" s="143" t="s">
        <v>146</v>
      </c>
      <c r="F190" s="143" t="s">
        <v>147</v>
      </c>
      <c r="G190" s="143" t="s">
        <v>102</v>
      </c>
      <c r="H190" s="143" t="s">
        <v>459</v>
      </c>
    </row>
    <row r="191" spans="1:8" ht="11.25">
      <c r="A191" s="143">
        <v>190</v>
      </c>
      <c r="B191" s="143" t="s">
        <v>1098</v>
      </c>
      <c r="C191" s="143" t="s">
        <v>1104</v>
      </c>
      <c r="D191" s="143" t="s">
        <v>1105</v>
      </c>
      <c r="E191" s="143" t="s">
        <v>148</v>
      </c>
      <c r="F191" s="143" t="s">
        <v>149</v>
      </c>
      <c r="G191" s="143" t="s">
        <v>102</v>
      </c>
      <c r="H191" s="143" t="s">
        <v>459</v>
      </c>
    </row>
    <row r="192" spans="1:8" ht="11.25">
      <c r="A192" s="143">
        <v>191</v>
      </c>
      <c r="B192" s="143" t="s">
        <v>1106</v>
      </c>
      <c r="C192" s="143" t="s">
        <v>1108</v>
      </c>
      <c r="D192" s="143" t="s">
        <v>1109</v>
      </c>
      <c r="E192" s="143" t="s">
        <v>150</v>
      </c>
      <c r="F192" s="143" t="s">
        <v>151</v>
      </c>
      <c r="G192" s="143" t="s">
        <v>152</v>
      </c>
      <c r="H192" s="143" t="s">
        <v>458</v>
      </c>
    </row>
    <row r="193" spans="1:8" ht="11.25">
      <c r="A193" s="143">
        <v>192</v>
      </c>
      <c r="B193" s="143" t="s">
        <v>1106</v>
      </c>
      <c r="C193" s="143" t="s">
        <v>1112</v>
      </c>
      <c r="D193" s="143" t="s">
        <v>1113</v>
      </c>
      <c r="E193" s="143" t="s">
        <v>153</v>
      </c>
      <c r="F193" s="143" t="s">
        <v>154</v>
      </c>
      <c r="G193" s="143" t="s">
        <v>152</v>
      </c>
      <c r="H193" s="143" t="s">
        <v>459</v>
      </c>
    </row>
    <row r="194" spans="1:8" ht="11.25">
      <c r="A194" s="143">
        <v>193</v>
      </c>
      <c r="B194" s="143" t="s">
        <v>1106</v>
      </c>
      <c r="C194" s="143" t="s">
        <v>1112</v>
      </c>
      <c r="D194" s="143" t="s">
        <v>1113</v>
      </c>
      <c r="E194" s="143" t="s">
        <v>155</v>
      </c>
      <c r="F194" s="143" t="s">
        <v>156</v>
      </c>
      <c r="G194" s="143" t="s">
        <v>102</v>
      </c>
      <c r="H194" s="143" t="s">
        <v>459</v>
      </c>
    </row>
    <row r="195" spans="1:8" ht="11.25">
      <c r="A195" s="143">
        <v>194</v>
      </c>
      <c r="B195" s="143" t="s">
        <v>1106</v>
      </c>
      <c r="C195" s="143" t="s">
        <v>1118</v>
      </c>
      <c r="D195" s="143" t="s">
        <v>1119</v>
      </c>
      <c r="E195" s="143" t="s">
        <v>157</v>
      </c>
      <c r="F195" s="143" t="s">
        <v>158</v>
      </c>
      <c r="G195" s="143" t="s">
        <v>152</v>
      </c>
      <c r="H195" s="143" t="s">
        <v>462</v>
      </c>
    </row>
    <row r="196" spans="1:8" ht="11.25">
      <c r="A196" s="143">
        <v>195</v>
      </c>
      <c r="B196" s="143" t="s">
        <v>1106</v>
      </c>
      <c r="C196" s="143" t="s">
        <v>1118</v>
      </c>
      <c r="D196" s="143" t="s">
        <v>1119</v>
      </c>
      <c r="E196" s="143" t="s">
        <v>159</v>
      </c>
      <c r="F196" s="143" t="s">
        <v>160</v>
      </c>
      <c r="G196" s="143" t="s">
        <v>152</v>
      </c>
      <c r="H196" s="143" t="s">
        <v>458</v>
      </c>
    </row>
    <row r="197" spans="1:8" ht="11.25">
      <c r="A197" s="143">
        <v>196</v>
      </c>
      <c r="B197" s="143" t="s">
        <v>1106</v>
      </c>
      <c r="C197" s="143" t="s">
        <v>1120</v>
      </c>
      <c r="D197" s="143" t="s">
        <v>1121</v>
      </c>
      <c r="E197" s="143" t="s">
        <v>161</v>
      </c>
      <c r="F197" s="143" t="s">
        <v>162</v>
      </c>
      <c r="G197" s="143" t="s">
        <v>152</v>
      </c>
      <c r="H197" s="143" t="s">
        <v>459</v>
      </c>
    </row>
    <row r="198" spans="1:8" ht="11.25">
      <c r="A198" s="143">
        <v>197</v>
      </c>
      <c r="B198" s="143" t="s">
        <v>1106</v>
      </c>
      <c r="C198" s="143" t="s">
        <v>1122</v>
      </c>
      <c r="D198" s="143" t="s">
        <v>1123</v>
      </c>
      <c r="E198" s="143" t="s">
        <v>163</v>
      </c>
      <c r="F198" s="143" t="s">
        <v>164</v>
      </c>
      <c r="G198" s="143" t="s">
        <v>165</v>
      </c>
      <c r="H198" s="143" t="s">
        <v>462</v>
      </c>
    </row>
    <row r="199" spans="1:8" ht="11.25">
      <c r="A199" s="143">
        <v>198</v>
      </c>
      <c r="B199" s="143" t="s">
        <v>1128</v>
      </c>
      <c r="C199" s="143" t="s">
        <v>1132</v>
      </c>
      <c r="D199" s="143" t="s">
        <v>1133</v>
      </c>
      <c r="E199" s="143" t="s">
        <v>166</v>
      </c>
      <c r="F199" s="143" t="s">
        <v>167</v>
      </c>
      <c r="G199" s="143" t="s">
        <v>168</v>
      </c>
      <c r="H199" s="143" t="s">
        <v>459</v>
      </c>
    </row>
    <row r="200" spans="1:8" ht="11.25">
      <c r="A200" s="143">
        <v>199</v>
      </c>
      <c r="B200" s="143" t="s">
        <v>1128</v>
      </c>
      <c r="C200" s="143" t="s">
        <v>1132</v>
      </c>
      <c r="D200" s="143" t="s">
        <v>1133</v>
      </c>
      <c r="E200" s="143" t="s">
        <v>169</v>
      </c>
      <c r="F200" s="143" t="s">
        <v>170</v>
      </c>
      <c r="G200" s="143" t="s">
        <v>168</v>
      </c>
      <c r="H200" s="143" t="s">
        <v>459</v>
      </c>
    </row>
    <row r="201" spans="1:8" ht="11.25">
      <c r="A201" s="143">
        <v>200</v>
      </c>
      <c r="B201" s="143" t="s">
        <v>1128</v>
      </c>
      <c r="C201" s="143" t="s">
        <v>1134</v>
      </c>
      <c r="D201" s="143" t="s">
        <v>1135</v>
      </c>
      <c r="E201" s="143" t="s">
        <v>171</v>
      </c>
      <c r="F201" s="143" t="s">
        <v>172</v>
      </c>
      <c r="G201" s="143" t="s">
        <v>168</v>
      </c>
      <c r="H201" s="143" t="s">
        <v>459</v>
      </c>
    </row>
    <row r="202" spans="1:8" ht="11.25">
      <c r="A202" s="143">
        <v>201</v>
      </c>
      <c r="B202" s="143" t="s">
        <v>1128</v>
      </c>
      <c r="C202" s="143" t="s">
        <v>1136</v>
      </c>
      <c r="D202" s="143" t="s">
        <v>1137</v>
      </c>
      <c r="E202" s="143" t="s">
        <v>173</v>
      </c>
      <c r="F202" s="143" t="s">
        <v>174</v>
      </c>
      <c r="G202" s="143" t="s">
        <v>168</v>
      </c>
      <c r="H202" s="143" t="s">
        <v>459</v>
      </c>
    </row>
    <row r="203" spans="1:8" ht="11.25">
      <c r="A203" s="143">
        <v>202</v>
      </c>
      <c r="B203" s="143" t="s">
        <v>1128</v>
      </c>
      <c r="C203" s="143" t="s">
        <v>1136</v>
      </c>
      <c r="D203" s="143" t="s">
        <v>1137</v>
      </c>
      <c r="E203" s="143" t="s">
        <v>175</v>
      </c>
      <c r="F203" s="143" t="s">
        <v>176</v>
      </c>
      <c r="G203" s="143" t="s">
        <v>168</v>
      </c>
      <c r="H203" s="143" t="s">
        <v>459</v>
      </c>
    </row>
    <row r="204" spans="1:8" ht="11.25">
      <c r="A204" s="143">
        <v>203</v>
      </c>
      <c r="B204" s="143" t="s">
        <v>1128</v>
      </c>
      <c r="C204" s="143" t="s">
        <v>1136</v>
      </c>
      <c r="D204" s="143" t="s">
        <v>1137</v>
      </c>
      <c r="E204" s="143" t="s">
        <v>177</v>
      </c>
      <c r="F204" s="143" t="s">
        <v>178</v>
      </c>
      <c r="G204" s="143" t="s">
        <v>168</v>
      </c>
      <c r="H204" s="143" t="s">
        <v>459</v>
      </c>
    </row>
    <row r="205" spans="1:8" ht="11.25">
      <c r="A205" s="143">
        <v>204</v>
      </c>
      <c r="B205" s="143" t="s">
        <v>1128</v>
      </c>
      <c r="C205" s="143" t="s">
        <v>1138</v>
      </c>
      <c r="D205" s="143" t="s">
        <v>1139</v>
      </c>
      <c r="E205" s="143" t="s">
        <v>179</v>
      </c>
      <c r="F205" s="143" t="s">
        <v>180</v>
      </c>
      <c r="G205" s="143" t="s">
        <v>168</v>
      </c>
      <c r="H205" s="143" t="s">
        <v>459</v>
      </c>
    </row>
    <row r="206" spans="1:8" ht="11.25">
      <c r="A206" s="143">
        <v>205</v>
      </c>
      <c r="B206" s="143" t="s">
        <v>1128</v>
      </c>
      <c r="C206" s="143" t="s">
        <v>1140</v>
      </c>
      <c r="D206" s="143" t="s">
        <v>1141</v>
      </c>
      <c r="E206" s="143" t="s">
        <v>181</v>
      </c>
      <c r="F206" s="143" t="s">
        <v>182</v>
      </c>
      <c r="G206" s="143" t="s">
        <v>168</v>
      </c>
      <c r="H206" s="143" t="s">
        <v>459</v>
      </c>
    </row>
    <row r="207" spans="1:8" ht="11.25">
      <c r="A207" s="143">
        <v>206</v>
      </c>
      <c r="B207" s="143" t="s">
        <v>1128</v>
      </c>
      <c r="C207" s="143" t="s">
        <v>1144</v>
      </c>
      <c r="D207" s="143" t="s">
        <v>1145</v>
      </c>
      <c r="E207" s="143" t="s">
        <v>183</v>
      </c>
      <c r="F207" s="143" t="s">
        <v>184</v>
      </c>
      <c r="G207" s="143" t="s">
        <v>168</v>
      </c>
      <c r="H207" s="143" t="s">
        <v>459</v>
      </c>
    </row>
    <row r="208" spans="1:8" ht="11.25">
      <c r="A208" s="143">
        <v>207</v>
      </c>
      <c r="B208" s="143" t="s">
        <v>1128</v>
      </c>
      <c r="C208" s="143" t="s">
        <v>1146</v>
      </c>
      <c r="D208" s="143" t="s">
        <v>1147</v>
      </c>
      <c r="E208" s="143" t="s">
        <v>185</v>
      </c>
      <c r="F208" s="143" t="s">
        <v>186</v>
      </c>
      <c r="G208" s="143" t="s">
        <v>168</v>
      </c>
      <c r="H208" s="143" t="s">
        <v>459</v>
      </c>
    </row>
    <row r="209" spans="1:8" ht="11.25">
      <c r="A209" s="143">
        <v>208</v>
      </c>
      <c r="B209" s="143" t="s">
        <v>1128</v>
      </c>
      <c r="C209" s="143" t="s">
        <v>1148</v>
      </c>
      <c r="D209" s="143" t="s">
        <v>1149</v>
      </c>
      <c r="E209" s="143" t="s">
        <v>187</v>
      </c>
      <c r="F209" s="143" t="s">
        <v>188</v>
      </c>
      <c r="G209" s="143" t="s">
        <v>168</v>
      </c>
      <c r="H209" s="143" t="s">
        <v>459</v>
      </c>
    </row>
    <row r="210" spans="1:8" ht="11.25">
      <c r="A210" s="143">
        <v>209</v>
      </c>
      <c r="B210" s="143" t="s">
        <v>1128</v>
      </c>
      <c r="C210" s="143" t="s">
        <v>1152</v>
      </c>
      <c r="D210" s="143" t="s">
        <v>1153</v>
      </c>
      <c r="E210" s="143" t="s">
        <v>189</v>
      </c>
      <c r="F210" s="143" t="s">
        <v>190</v>
      </c>
      <c r="G210" s="143" t="s">
        <v>168</v>
      </c>
      <c r="H210" s="143" t="s">
        <v>459</v>
      </c>
    </row>
    <row r="211" spans="1:8" ht="11.25">
      <c r="A211" s="143">
        <v>210</v>
      </c>
      <c r="B211" s="143" t="s">
        <v>1154</v>
      </c>
      <c r="C211" s="143" t="s">
        <v>1158</v>
      </c>
      <c r="D211" s="143" t="s">
        <v>1159</v>
      </c>
      <c r="E211" s="143" t="s">
        <v>191</v>
      </c>
      <c r="F211" s="143" t="s">
        <v>192</v>
      </c>
      <c r="G211" s="143" t="s">
        <v>1626</v>
      </c>
      <c r="H211" s="143" t="s">
        <v>459</v>
      </c>
    </row>
    <row r="212" spans="1:8" ht="11.25">
      <c r="A212" s="143">
        <v>211</v>
      </c>
      <c r="B212" s="143" t="s">
        <v>1154</v>
      </c>
      <c r="C212" s="143" t="s">
        <v>1160</v>
      </c>
      <c r="D212" s="143" t="s">
        <v>1161</v>
      </c>
      <c r="E212" s="143" t="s">
        <v>193</v>
      </c>
      <c r="F212" s="143" t="s">
        <v>194</v>
      </c>
      <c r="G212" s="143" t="s">
        <v>1626</v>
      </c>
      <c r="H212" s="143" t="s">
        <v>459</v>
      </c>
    </row>
    <row r="213" spans="1:8" ht="11.25">
      <c r="A213" s="143">
        <v>212</v>
      </c>
      <c r="B213" s="143" t="s">
        <v>1154</v>
      </c>
      <c r="C213" s="143" t="s">
        <v>1162</v>
      </c>
      <c r="D213" s="143" t="s">
        <v>1163</v>
      </c>
      <c r="E213" s="143" t="s">
        <v>195</v>
      </c>
      <c r="F213" s="143" t="s">
        <v>196</v>
      </c>
      <c r="G213" s="143" t="s">
        <v>197</v>
      </c>
      <c r="H213" s="143" t="s">
        <v>459</v>
      </c>
    </row>
    <row r="214" spans="1:8" ht="11.25">
      <c r="A214" s="143">
        <v>213</v>
      </c>
      <c r="B214" s="143" t="s">
        <v>1154</v>
      </c>
      <c r="C214" s="143" t="s">
        <v>1162</v>
      </c>
      <c r="D214" s="143" t="s">
        <v>1163</v>
      </c>
      <c r="E214" s="143" t="s">
        <v>198</v>
      </c>
      <c r="F214" s="143" t="s">
        <v>199</v>
      </c>
      <c r="G214" s="143" t="s">
        <v>1626</v>
      </c>
      <c r="H214" s="143" t="s">
        <v>459</v>
      </c>
    </row>
    <row r="215" spans="1:8" ht="11.25">
      <c r="A215" s="143">
        <v>214</v>
      </c>
      <c r="B215" s="143" t="s">
        <v>1154</v>
      </c>
      <c r="C215" s="143" t="s">
        <v>1162</v>
      </c>
      <c r="D215" s="143" t="s">
        <v>1163</v>
      </c>
      <c r="E215" s="143" t="s">
        <v>200</v>
      </c>
      <c r="F215" s="143" t="s">
        <v>201</v>
      </c>
      <c r="G215" s="143" t="s">
        <v>197</v>
      </c>
      <c r="H215" s="143" t="s">
        <v>459</v>
      </c>
    </row>
    <row r="216" spans="1:8" ht="11.25">
      <c r="A216" s="143">
        <v>215</v>
      </c>
      <c r="B216" s="143" t="s">
        <v>1154</v>
      </c>
      <c r="C216" s="143" t="s">
        <v>1164</v>
      </c>
      <c r="D216" s="143" t="s">
        <v>1165</v>
      </c>
      <c r="E216" s="143" t="s">
        <v>202</v>
      </c>
      <c r="F216" s="143" t="s">
        <v>203</v>
      </c>
      <c r="G216" s="143" t="s">
        <v>1626</v>
      </c>
      <c r="H216" s="143" t="s">
        <v>459</v>
      </c>
    </row>
    <row r="217" spans="1:8" ht="11.25">
      <c r="A217" s="143">
        <v>216</v>
      </c>
      <c r="B217" s="143" t="s">
        <v>1154</v>
      </c>
      <c r="C217" s="143" t="s">
        <v>1168</v>
      </c>
      <c r="D217" s="143" t="s">
        <v>1169</v>
      </c>
      <c r="E217" s="143" t="s">
        <v>204</v>
      </c>
      <c r="F217" s="143" t="s">
        <v>205</v>
      </c>
      <c r="G217" s="143" t="s">
        <v>197</v>
      </c>
      <c r="H217" s="143" t="s">
        <v>459</v>
      </c>
    </row>
    <row r="218" spans="1:8" ht="11.25">
      <c r="A218" s="143">
        <v>217</v>
      </c>
      <c r="B218" s="143" t="s">
        <v>1154</v>
      </c>
      <c r="C218" s="143" t="s">
        <v>1170</v>
      </c>
      <c r="D218" s="143" t="s">
        <v>1171</v>
      </c>
      <c r="E218" s="143" t="s">
        <v>206</v>
      </c>
      <c r="F218" s="143" t="s">
        <v>207</v>
      </c>
      <c r="G218" s="143" t="s">
        <v>1626</v>
      </c>
      <c r="H218" s="143" t="s">
        <v>459</v>
      </c>
    </row>
    <row r="219" spans="1:8" ht="11.25">
      <c r="A219" s="143">
        <v>218</v>
      </c>
      <c r="B219" s="143" t="s">
        <v>1154</v>
      </c>
      <c r="C219" s="143" t="s">
        <v>1170</v>
      </c>
      <c r="D219" s="143" t="s">
        <v>1171</v>
      </c>
      <c r="E219" s="143" t="s">
        <v>208</v>
      </c>
      <c r="F219" s="143" t="s">
        <v>209</v>
      </c>
      <c r="G219" s="143" t="s">
        <v>197</v>
      </c>
      <c r="H219" s="143" t="s">
        <v>459</v>
      </c>
    </row>
    <row r="220" spans="1:8" ht="11.25">
      <c r="A220" s="143">
        <v>219</v>
      </c>
      <c r="B220" s="143" t="s">
        <v>1154</v>
      </c>
      <c r="C220" s="143" t="s">
        <v>1172</v>
      </c>
      <c r="D220" s="143" t="s">
        <v>1173</v>
      </c>
      <c r="E220" s="143" t="s">
        <v>210</v>
      </c>
      <c r="F220" s="143" t="s">
        <v>211</v>
      </c>
      <c r="G220" s="143" t="s">
        <v>1626</v>
      </c>
      <c r="H220" s="143" t="s">
        <v>459</v>
      </c>
    </row>
    <row r="221" spans="1:8" ht="11.25">
      <c r="A221" s="143">
        <v>220</v>
      </c>
      <c r="B221" s="143" t="s">
        <v>1154</v>
      </c>
      <c r="C221" s="143" t="s">
        <v>1172</v>
      </c>
      <c r="D221" s="143" t="s">
        <v>1173</v>
      </c>
      <c r="E221" s="143" t="s">
        <v>212</v>
      </c>
      <c r="F221" s="143" t="s">
        <v>213</v>
      </c>
      <c r="G221" s="143" t="s">
        <v>1626</v>
      </c>
      <c r="H221" s="143" t="s">
        <v>459</v>
      </c>
    </row>
    <row r="222" spans="1:8" ht="11.25">
      <c r="A222" s="143">
        <v>221</v>
      </c>
      <c r="B222" s="143" t="s">
        <v>1174</v>
      </c>
      <c r="C222" s="143" t="s">
        <v>1176</v>
      </c>
      <c r="D222" s="143" t="s">
        <v>1177</v>
      </c>
      <c r="E222" s="143" t="s">
        <v>214</v>
      </c>
      <c r="F222" s="143" t="s">
        <v>215</v>
      </c>
      <c r="G222" s="143" t="s">
        <v>216</v>
      </c>
      <c r="H222" s="143" t="s">
        <v>459</v>
      </c>
    </row>
    <row r="223" spans="1:8" ht="11.25">
      <c r="A223" s="143">
        <v>222</v>
      </c>
      <c r="B223" s="143" t="s">
        <v>1174</v>
      </c>
      <c r="C223" s="143" t="s">
        <v>1176</v>
      </c>
      <c r="D223" s="143" t="s">
        <v>1177</v>
      </c>
      <c r="E223" s="143" t="s">
        <v>217</v>
      </c>
      <c r="F223" s="143" t="s">
        <v>218</v>
      </c>
      <c r="G223" s="143" t="s">
        <v>1583</v>
      </c>
      <c r="H223" s="143" t="s">
        <v>459</v>
      </c>
    </row>
    <row r="224" spans="1:8" ht="11.25">
      <c r="A224" s="143">
        <v>223</v>
      </c>
      <c r="B224" s="143" t="s">
        <v>1174</v>
      </c>
      <c r="C224" s="143" t="s">
        <v>1178</v>
      </c>
      <c r="D224" s="143" t="s">
        <v>1179</v>
      </c>
      <c r="E224" s="143" t="s">
        <v>219</v>
      </c>
      <c r="F224" s="143" t="s">
        <v>220</v>
      </c>
      <c r="G224" s="143" t="s">
        <v>216</v>
      </c>
      <c r="H224" s="143" t="s">
        <v>459</v>
      </c>
    </row>
    <row r="225" spans="1:8" ht="11.25">
      <c r="A225" s="143">
        <v>224</v>
      </c>
      <c r="B225" s="143" t="s">
        <v>1188</v>
      </c>
      <c r="C225" s="143" t="s">
        <v>1190</v>
      </c>
      <c r="D225" s="143" t="s">
        <v>1191</v>
      </c>
      <c r="E225" s="143" t="s">
        <v>221</v>
      </c>
      <c r="F225" s="143" t="s">
        <v>222</v>
      </c>
      <c r="G225" s="143" t="s">
        <v>102</v>
      </c>
      <c r="H225" s="143" t="s">
        <v>459</v>
      </c>
    </row>
    <row r="226" spans="1:8" ht="11.25">
      <c r="A226" s="143">
        <v>225</v>
      </c>
      <c r="B226" s="143" t="s">
        <v>1188</v>
      </c>
      <c r="C226" s="143" t="s">
        <v>1190</v>
      </c>
      <c r="D226" s="143" t="s">
        <v>1191</v>
      </c>
      <c r="E226" s="143" t="s">
        <v>7</v>
      </c>
      <c r="F226" s="143" t="s">
        <v>223</v>
      </c>
      <c r="G226" s="143" t="s">
        <v>102</v>
      </c>
      <c r="H226" s="143" t="s">
        <v>459</v>
      </c>
    </row>
    <row r="227" spans="1:8" ht="11.25">
      <c r="A227" s="143">
        <v>226</v>
      </c>
      <c r="B227" s="143" t="s">
        <v>1188</v>
      </c>
      <c r="C227" s="143" t="s">
        <v>1190</v>
      </c>
      <c r="D227" s="143" t="s">
        <v>1191</v>
      </c>
      <c r="E227" s="143" t="s">
        <v>224</v>
      </c>
      <c r="F227" s="143" t="s">
        <v>225</v>
      </c>
      <c r="G227" s="143" t="s">
        <v>102</v>
      </c>
      <c r="H227" s="143" t="s">
        <v>459</v>
      </c>
    </row>
    <row r="228" spans="1:8" ht="11.25">
      <c r="A228" s="143">
        <v>227</v>
      </c>
      <c r="B228" s="143" t="s">
        <v>1188</v>
      </c>
      <c r="C228" s="143" t="s">
        <v>1192</v>
      </c>
      <c r="D228" s="143" t="s">
        <v>1193</v>
      </c>
      <c r="E228" s="143" t="s">
        <v>226</v>
      </c>
      <c r="F228" s="143" t="s">
        <v>227</v>
      </c>
      <c r="G228" s="143" t="s">
        <v>102</v>
      </c>
      <c r="H228" s="143" t="s">
        <v>459</v>
      </c>
    </row>
    <row r="229" spans="1:8" ht="11.25">
      <c r="A229" s="143">
        <v>228</v>
      </c>
      <c r="B229" s="143" t="s">
        <v>1196</v>
      </c>
      <c r="C229" s="143" t="s">
        <v>1198</v>
      </c>
      <c r="D229" s="143" t="s">
        <v>1199</v>
      </c>
      <c r="E229" s="143" t="s">
        <v>228</v>
      </c>
      <c r="F229" s="143" t="s">
        <v>229</v>
      </c>
      <c r="G229" s="143" t="s">
        <v>152</v>
      </c>
      <c r="H229" s="143" t="s">
        <v>459</v>
      </c>
    </row>
    <row r="230" spans="1:8" ht="11.25">
      <c r="A230" s="143">
        <v>229</v>
      </c>
      <c r="B230" s="143" t="s">
        <v>1196</v>
      </c>
      <c r="C230" s="143" t="s">
        <v>1202</v>
      </c>
      <c r="D230" s="143" t="s">
        <v>1203</v>
      </c>
      <c r="E230" s="143" t="s">
        <v>230</v>
      </c>
      <c r="F230" s="143" t="s">
        <v>231</v>
      </c>
      <c r="G230" s="143" t="s">
        <v>152</v>
      </c>
      <c r="H230" s="143" t="s">
        <v>459</v>
      </c>
    </row>
    <row r="231" spans="1:8" ht="11.25">
      <c r="A231" s="143">
        <v>230</v>
      </c>
      <c r="B231" s="143" t="s">
        <v>1196</v>
      </c>
      <c r="C231" s="143" t="s">
        <v>1204</v>
      </c>
      <c r="D231" s="143" t="s">
        <v>1205</v>
      </c>
      <c r="E231" s="143" t="s">
        <v>232</v>
      </c>
      <c r="F231" s="143" t="s">
        <v>233</v>
      </c>
      <c r="G231" s="143" t="s">
        <v>152</v>
      </c>
      <c r="H231" s="143" t="s">
        <v>459</v>
      </c>
    </row>
    <row r="232" spans="1:8" ht="11.25">
      <c r="A232" s="143">
        <v>231</v>
      </c>
      <c r="B232" s="143" t="s">
        <v>1196</v>
      </c>
      <c r="C232" s="143" t="s">
        <v>1206</v>
      </c>
      <c r="D232" s="143" t="s">
        <v>1207</v>
      </c>
      <c r="E232" s="143" t="s">
        <v>234</v>
      </c>
      <c r="F232" s="143" t="s">
        <v>235</v>
      </c>
      <c r="G232" s="143" t="s">
        <v>236</v>
      </c>
      <c r="H232" s="143" t="s">
        <v>459</v>
      </c>
    </row>
    <row r="233" spans="1:8" ht="11.25">
      <c r="A233" s="143">
        <v>232</v>
      </c>
      <c r="B233" s="143" t="s">
        <v>1196</v>
      </c>
      <c r="C233" s="143" t="s">
        <v>1208</v>
      </c>
      <c r="D233" s="143" t="s">
        <v>1209</v>
      </c>
      <c r="E233" s="143" t="s">
        <v>237</v>
      </c>
      <c r="F233" s="143" t="s">
        <v>238</v>
      </c>
      <c r="G233" s="143" t="s">
        <v>152</v>
      </c>
      <c r="H233" s="143" t="s">
        <v>459</v>
      </c>
    </row>
    <row r="234" spans="1:8" ht="11.25">
      <c r="A234" s="143">
        <v>233</v>
      </c>
      <c r="B234" s="143" t="s">
        <v>1196</v>
      </c>
      <c r="C234" s="143" t="s">
        <v>1208</v>
      </c>
      <c r="D234" s="143" t="s">
        <v>1209</v>
      </c>
      <c r="E234" s="143" t="s">
        <v>239</v>
      </c>
      <c r="F234" s="143" t="s">
        <v>240</v>
      </c>
      <c r="G234" s="143" t="s">
        <v>40</v>
      </c>
      <c r="H234" s="143" t="s">
        <v>459</v>
      </c>
    </row>
    <row r="235" spans="1:8" ht="11.25">
      <c r="A235" s="143">
        <v>234</v>
      </c>
      <c r="B235" s="143" t="s">
        <v>1196</v>
      </c>
      <c r="C235" s="143" t="s">
        <v>1210</v>
      </c>
      <c r="D235" s="143" t="s">
        <v>1211</v>
      </c>
      <c r="E235" s="143" t="s">
        <v>241</v>
      </c>
      <c r="F235" s="143" t="s">
        <v>242</v>
      </c>
      <c r="G235" s="143" t="s">
        <v>52</v>
      </c>
      <c r="H235" s="143" t="s">
        <v>459</v>
      </c>
    </row>
    <row r="236" spans="1:8" ht="11.25">
      <c r="A236" s="143">
        <v>235</v>
      </c>
      <c r="B236" s="143" t="s">
        <v>1196</v>
      </c>
      <c r="C236" s="143" t="s">
        <v>1210</v>
      </c>
      <c r="D236" s="143" t="s">
        <v>1211</v>
      </c>
      <c r="E236" s="143" t="s">
        <v>243</v>
      </c>
      <c r="F236" s="143" t="s">
        <v>244</v>
      </c>
      <c r="G236" s="143" t="s">
        <v>236</v>
      </c>
      <c r="H236" s="143" t="s">
        <v>459</v>
      </c>
    </row>
    <row r="237" spans="1:8" ht="11.25">
      <c r="A237" s="143">
        <v>236</v>
      </c>
      <c r="B237" s="143" t="s">
        <v>1196</v>
      </c>
      <c r="C237" s="143" t="s">
        <v>1212</v>
      </c>
      <c r="D237" s="143" t="s">
        <v>1213</v>
      </c>
      <c r="E237" s="143" t="s">
        <v>245</v>
      </c>
      <c r="F237" s="143" t="s">
        <v>246</v>
      </c>
      <c r="G237" s="143" t="s">
        <v>152</v>
      </c>
      <c r="H237" s="143" t="s">
        <v>459</v>
      </c>
    </row>
    <row r="238" spans="1:8" ht="11.25">
      <c r="A238" s="143">
        <v>237</v>
      </c>
      <c r="B238" s="143" t="s">
        <v>1196</v>
      </c>
      <c r="C238" s="143" t="s">
        <v>1214</v>
      </c>
      <c r="D238" s="143" t="s">
        <v>1215</v>
      </c>
      <c r="E238" s="143" t="s">
        <v>247</v>
      </c>
      <c r="F238" s="143" t="s">
        <v>248</v>
      </c>
      <c r="G238" s="143" t="s">
        <v>152</v>
      </c>
      <c r="H238" s="143" t="s">
        <v>459</v>
      </c>
    </row>
    <row r="239" spans="1:8" ht="11.25">
      <c r="A239" s="143">
        <v>238</v>
      </c>
      <c r="B239" s="143" t="s">
        <v>1196</v>
      </c>
      <c r="C239" s="143" t="s">
        <v>1216</v>
      </c>
      <c r="D239" s="143" t="s">
        <v>1217</v>
      </c>
      <c r="E239" s="143" t="s">
        <v>249</v>
      </c>
      <c r="F239" s="143" t="s">
        <v>250</v>
      </c>
      <c r="G239" s="143" t="s">
        <v>236</v>
      </c>
      <c r="H239" s="143" t="s">
        <v>459</v>
      </c>
    </row>
    <row r="240" spans="1:8" ht="11.25">
      <c r="A240" s="143">
        <v>239</v>
      </c>
      <c r="B240" s="143" t="s">
        <v>1196</v>
      </c>
      <c r="C240" s="143" t="s">
        <v>1220</v>
      </c>
      <c r="D240" s="143" t="s">
        <v>1221</v>
      </c>
      <c r="E240" s="143" t="s">
        <v>251</v>
      </c>
      <c r="F240" s="143" t="s">
        <v>252</v>
      </c>
      <c r="G240" s="143" t="s">
        <v>152</v>
      </c>
      <c r="H240" s="143" t="s">
        <v>459</v>
      </c>
    </row>
    <row r="241" spans="1:8" ht="11.25">
      <c r="A241" s="143">
        <v>240</v>
      </c>
      <c r="B241" s="143" t="s">
        <v>1196</v>
      </c>
      <c r="C241" s="143" t="s">
        <v>1222</v>
      </c>
      <c r="D241" s="143" t="s">
        <v>1223</v>
      </c>
      <c r="E241" s="143" t="s">
        <v>253</v>
      </c>
      <c r="F241" s="143" t="s">
        <v>254</v>
      </c>
      <c r="G241" s="143" t="s">
        <v>152</v>
      </c>
      <c r="H241" s="143" t="s">
        <v>459</v>
      </c>
    </row>
    <row r="242" spans="1:8" ht="11.25">
      <c r="A242" s="143">
        <v>241</v>
      </c>
      <c r="B242" s="143" t="s">
        <v>1196</v>
      </c>
      <c r="C242" s="143" t="s">
        <v>1224</v>
      </c>
      <c r="D242" s="143" t="s">
        <v>1225</v>
      </c>
      <c r="E242" s="143" t="s">
        <v>255</v>
      </c>
      <c r="F242" s="143" t="s">
        <v>256</v>
      </c>
      <c r="G242" s="143" t="s">
        <v>152</v>
      </c>
      <c r="H242" s="143" t="s">
        <v>459</v>
      </c>
    </row>
    <row r="243" spans="1:8" ht="11.25">
      <c r="A243" s="143">
        <v>242</v>
      </c>
      <c r="B243" s="143" t="s">
        <v>1196</v>
      </c>
      <c r="C243" s="143" t="s">
        <v>1226</v>
      </c>
      <c r="D243" s="143" t="s">
        <v>1227</v>
      </c>
      <c r="E243" s="143" t="s">
        <v>257</v>
      </c>
      <c r="F243" s="143" t="s">
        <v>258</v>
      </c>
      <c r="G243" s="143" t="s">
        <v>152</v>
      </c>
      <c r="H243" s="143" t="s">
        <v>459</v>
      </c>
    </row>
    <row r="244" spans="1:8" ht="11.25">
      <c r="A244" s="143">
        <v>243</v>
      </c>
      <c r="B244" s="143" t="s">
        <v>1228</v>
      </c>
      <c r="C244" s="143" t="s">
        <v>1230</v>
      </c>
      <c r="D244" s="143" t="s">
        <v>1231</v>
      </c>
      <c r="E244" s="143" t="s">
        <v>259</v>
      </c>
      <c r="F244" s="143" t="s">
        <v>260</v>
      </c>
      <c r="G244" s="143" t="s">
        <v>40</v>
      </c>
      <c r="H244" s="143" t="s">
        <v>459</v>
      </c>
    </row>
    <row r="245" spans="1:8" ht="11.25">
      <c r="A245" s="143">
        <v>244</v>
      </c>
      <c r="B245" s="143" t="s">
        <v>1228</v>
      </c>
      <c r="C245" s="143" t="s">
        <v>1230</v>
      </c>
      <c r="D245" s="143" t="s">
        <v>1231</v>
      </c>
      <c r="E245" s="143" t="s">
        <v>261</v>
      </c>
      <c r="F245" s="143" t="s">
        <v>262</v>
      </c>
      <c r="G245" s="143" t="s">
        <v>165</v>
      </c>
      <c r="H245" s="143" t="s">
        <v>459</v>
      </c>
    </row>
    <row r="246" spans="1:8" ht="11.25">
      <c r="A246" s="143">
        <v>245</v>
      </c>
      <c r="B246" s="143" t="s">
        <v>1228</v>
      </c>
      <c r="C246" s="143" t="s">
        <v>1232</v>
      </c>
      <c r="D246" s="143" t="s">
        <v>1233</v>
      </c>
      <c r="E246" s="143" t="s">
        <v>263</v>
      </c>
      <c r="F246" s="143" t="s">
        <v>264</v>
      </c>
      <c r="G246" s="143" t="s">
        <v>165</v>
      </c>
      <c r="H246" s="143" t="s">
        <v>459</v>
      </c>
    </row>
    <row r="247" spans="1:8" ht="11.25">
      <c r="A247" s="143">
        <v>246</v>
      </c>
      <c r="B247" s="143" t="s">
        <v>1228</v>
      </c>
      <c r="C247" s="143" t="s">
        <v>1232</v>
      </c>
      <c r="D247" s="143" t="s">
        <v>1233</v>
      </c>
      <c r="E247" s="143" t="s">
        <v>265</v>
      </c>
      <c r="F247" s="143" t="s">
        <v>266</v>
      </c>
      <c r="G247" s="143" t="s">
        <v>267</v>
      </c>
      <c r="H247" s="143" t="s">
        <v>459</v>
      </c>
    </row>
    <row r="248" spans="1:8" ht="11.25">
      <c r="A248" s="143">
        <v>247</v>
      </c>
      <c r="B248" s="143" t="s">
        <v>1255</v>
      </c>
      <c r="C248" s="143" t="s">
        <v>1257</v>
      </c>
      <c r="D248" s="143" t="s">
        <v>1258</v>
      </c>
      <c r="E248" s="143" t="s">
        <v>268</v>
      </c>
      <c r="F248" s="143" t="s">
        <v>269</v>
      </c>
      <c r="G248" s="143" t="s">
        <v>270</v>
      </c>
      <c r="H248" s="143" t="s">
        <v>459</v>
      </c>
    </row>
    <row r="249" spans="1:8" ht="11.25">
      <c r="A249" s="143">
        <v>248</v>
      </c>
      <c r="B249" s="143" t="s">
        <v>1255</v>
      </c>
      <c r="C249" s="143" t="s">
        <v>1259</v>
      </c>
      <c r="D249" s="143" t="s">
        <v>1260</v>
      </c>
      <c r="E249" s="143" t="s">
        <v>271</v>
      </c>
      <c r="F249" s="143" t="s">
        <v>272</v>
      </c>
      <c r="G249" s="143" t="s">
        <v>1598</v>
      </c>
      <c r="H249" s="143" t="s">
        <v>459</v>
      </c>
    </row>
    <row r="250" spans="1:8" ht="11.25">
      <c r="A250" s="143">
        <v>249</v>
      </c>
      <c r="B250" s="143" t="s">
        <v>1255</v>
      </c>
      <c r="C250" s="143" t="s">
        <v>1261</v>
      </c>
      <c r="D250" s="143" t="s">
        <v>1262</v>
      </c>
      <c r="E250" s="143" t="s">
        <v>273</v>
      </c>
      <c r="F250" s="143" t="s">
        <v>274</v>
      </c>
      <c r="G250" s="143" t="s">
        <v>270</v>
      </c>
      <c r="H250" s="143" t="s">
        <v>459</v>
      </c>
    </row>
    <row r="251" spans="1:8" ht="11.25">
      <c r="A251" s="143">
        <v>250</v>
      </c>
      <c r="B251" s="143" t="s">
        <v>1255</v>
      </c>
      <c r="C251" s="143" t="s">
        <v>1263</v>
      </c>
      <c r="D251" s="143" t="s">
        <v>1264</v>
      </c>
      <c r="E251" s="143" t="s">
        <v>275</v>
      </c>
      <c r="F251" s="143" t="s">
        <v>276</v>
      </c>
      <c r="G251" s="143" t="s">
        <v>1598</v>
      </c>
      <c r="H251" s="143" t="s">
        <v>459</v>
      </c>
    </row>
    <row r="252" spans="1:8" ht="11.25">
      <c r="A252" s="143">
        <v>251</v>
      </c>
      <c r="B252" s="143" t="s">
        <v>1255</v>
      </c>
      <c r="C252" s="143" t="s">
        <v>1269</v>
      </c>
      <c r="D252" s="143" t="s">
        <v>1270</v>
      </c>
      <c r="E252" s="143" t="s">
        <v>277</v>
      </c>
      <c r="F252" s="143" t="s">
        <v>278</v>
      </c>
      <c r="G252" s="143" t="s">
        <v>270</v>
      </c>
      <c r="H252" s="143" t="s">
        <v>459</v>
      </c>
    </row>
    <row r="253" spans="1:8" ht="11.25">
      <c r="A253" s="143">
        <v>252</v>
      </c>
      <c r="B253" s="143" t="s">
        <v>1255</v>
      </c>
      <c r="C253" s="143" t="s">
        <v>1273</v>
      </c>
      <c r="D253" s="143" t="s">
        <v>1274</v>
      </c>
      <c r="E253" s="143" t="s">
        <v>279</v>
      </c>
      <c r="F253" s="143" t="s">
        <v>280</v>
      </c>
      <c r="G253" s="143" t="s">
        <v>270</v>
      </c>
      <c r="H253" s="143" t="s">
        <v>459</v>
      </c>
    </row>
    <row r="254" spans="1:8" ht="11.25">
      <c r="A254" s="143">
        <v>253</v>
      </c>
      <c r="B254" s="143" t="s">
        <v>1277</v>
      </c>
      <c r="C254" s="143" t="s">
        <v>1279</v>
      </c>
      <c r="D254" s="143" t="s">
        <v>1280</v>
      </c>
      <c r="E254" s="143" t="s">
        <v>281</v>
      </c>
      <c r="F254" s="143" t="s">
        <v>282</v>
      </c>
      <c r="G254" s="143" t="s">
        <v>283</v>
      </c>
      <c r="H254" s="143" t="s">
        <v>459</v>
      </c>
    </row>
    <row r="255" spans="1:8" ht="11.25">
      <c r="A255" s="143">
        <v>254</v>
      </c>
      <c r="B255" s="143" t="s">
        <v>1277</v>
      </c>
      <c r="C255" s="143" t="s">
        <v>1279</v>
      </c>
      <c r="D255" s="143" t="s">
        <v>1280</v>
      </c>
      <c r="E255" s="143" t="s">
        <v>284</v>
      </c>
      <c r="F255" s="143" t="s">
        <v>285</v>
      </c>
      <c r="G255" s="143" t="s">
        <v>283</v>
      </c>
      <c r="H255" s="143" t="s">
        <v>459</v>
      </c>
    </row>
    <row r="256" spans="1:8" ht="11.25">
      <c r="A256" s="143">
        <v>255</v>
      </c>
      <c r="B256" s="143" t="s">
        <v>1287</v>
      </c>
      <c r="C256" s="143" t="s">
        <v>1289</v>
      </c>
      <c r="D256" s="143" t="s">
        <v>1290</v>
      </c>
      <c r="E256" s="143" t="s">
        <v>286</v>
      </c>
      <c r="F256" s="143" t="s">
        <v>287</v>
      </c>
      <c r="G256" s="143" t="s">
        <v>152</v>
      </c>
      <c r="H256" s="143" t="s">
        <v>459</v>
      </c>
    </row>
    <row r="257" spans="1:8" ht="11.25">
      <c r="A257" s="143">
        <v>256</v>
      </c>
      <c r="B257" s="143" t="s">
        <v>1287</v>
      </c>
      <c r="C257" s="143" t="s">
        <v>1291</v>
      </c>
      <c r="D257" s="143" t="s">
        <v>1292</v>
      </c>
      <c r="E257" s="143" t="s">
        <v>288</v>
      </c>
      <c r="F257" s="143" t="s">
        <v>289</v>
      </c>
      <c r="G257" s="143" t="s">
        <v>152</v>
      </c>
      <c r="H257" s="143" t="s">
        <v>459</v>
      </c>
    </row>
    <row r="258" spans="1:8" ht="11.25">
      <c r="A258" s="143">
        <v>257</v>
      </c>
      <c r="B258" s="143" t="s">
        <v>1301</v>
      </c>
      <c r="C258" s="143" t="s">
        <v>1305</v>
      </c>
      <c r="D258" s="143" t="s">
        <v>1306</v>
      </c>
      <c r="E258" s="143" t="s">
        <v>290</v>
      </c>
      <c r="F258" s="143" t="s">
        <v>291</v>
      </c>
      <c r="G258" s="143" t="s">
        <v>9</v>
      </c>
      <c r="H258" s="143" t="s">
        <v>459</v>
      </c>
    </row>
    <row r="259" spans="1:8" ht="11.25">
      <c r="A259" s="143">
        <v>258</v>
      </c>
      <c r="B259" s="143" t="s">
        <v>1313</v>
      </c>
      <c r="D259" s="143" t="s">
        <v>1314</v>
      </c>
      <c r="E259" s="143" t="s">
        <v>292</v>
      </c>
      <c r="F259" s="143" t="s">
        <v>293</v>
      </c>
      <c r="G259" s="143" t="s">
        <v>168</v>
      </c>
      <c r="H259" s="143" t="s">
        <v>459</v>
      </c>
    </row>
    <row r="260" spans="1:8" ht="11.25">
      <c r="A260" s="143">
        <v>259</v>
      </c>
      <c r="B260" s="143" t="s">
        <v>294</v>
      </c>
      <c r="C260" s="143" t="s">
        <v>294</v>
      </c>
      <c r="D260" s="143" t="s">
        <v>295</v>
      </c>
      <c r="E260" s="143" t="s">
        <v>296</v>
      </c>
      <c r="F260" s="143" t="s">
        <v>297</v>
      </c>
      <c r="G260" s="143" t="s">
        <v>298</v>
      </c>
      <c r="H260" s="143" t="s">
        <v>458</v>
      </c>
    </row>
    <row r="261" spans="1:8" ht="11.25">
      <c r="A261" s="143">
        <v>260</v>
      </c>
      <c r="B261" s="143" t="s">
        <v>1315</v>
      </c>
      <c r="C261" s="143" t="s">
        <v>1317</v>
      </c>
      <c r="D261" s="143" t="s">
        <v>1318</v>
      </c>
      <c r="E261" s="143" t="s">
        <v>299</v>
      </c>
      <c r="F261" s="143" t="s">
        <v>300</v>
      </c>
      <c r="G261" s="143" t="s">
        <v>301</v>
      </c>
      <c r="H261" s="143" t="s">
        <v>459</v>
      </c>
    </row>
    <row r="262" spans="1:8" ht="11.25">
      <c r="A262" s="143">
        <v>261</v>
      </c>
      <c r="B262" s="143" t="s">
        <v>1315</v>
      </c>
      <c r="C262" s="143" t="s">
        <v>1321</v>
      </c>
      <c r="D262" s="143" t="s">
        <v>1322</v>
      </c>
      <c r="E262" s="143" t="s">
        <v>302</v>
      </c>
      <c r="F262" s="143" t="s">
        <v>303</v>
      </c>
      <c r="G262" s="143" t="s">
        <v>301</v>
      </c>
      <c r="H262" s="143" t="s">
        <v>459</v>
      </c>
    </row>
    <row r="263" spans="1:8" ht="11.25">
      <c r="A263" s="143">
        <v>262</v>
      </c>
      <c r="B263" s="143" t="s">
        <v>1315</v>
      </c>
      <c r="C263" s="143" t="s">
        <v>1321</v>
      </c>
      <c r="D263" s="143" t="s">
        <v>1322</v>
      </c>
      <c r="E263" s="143" t="s">
        <v>304</v>
      </c>
      <c r="F263" s="143" t="s">
        <v>305</v>
      </c>
      <c r="G263" s="143" t="s">
        <v>301</v>
      </c>
      <c r="H263" s="143" t="s">
        <v>457</v>
      </c>
    </row>
    <row r="264" spans="1:8" ht="11.25">
      <c r="A264" s="143">
        <v>263</v>
      </c>
      <c r="B264" s="143" t="s">
        <v>1315</v>
      </c>
      <c r="C264" s="143" t="s">
        <v>1321</v>
      </c>
      <c r="D264" s="143" t="s">
        <v>1322</v>
      </c>
      <c r="E264" s="143" t="s">
        <v>306</v>
      </c>
      <c r="F264" s="143" t="s">
        <v>307</v>
      </c>
      <c r="G264" s="143" t="s">
        <v>301</v>
      </c>
      <c r="H264" s="143" t="s">
        <v>459</v>
      </c>
    </row>
    <row r="265" spans="1:8" ht="11.25">
      <c r="A265" s="143">
        <v>264</v>
      </c>
      <c r="B265" s="143" t="s">
        <v>1315</v>
      </c>
      <c r="C265" s="143" t="s">
        <v>1321</v>
      </c>
      <c r="D265" s="143" t="s">
        <v>1322</v>
      </c>
      <c r="E265" s="143" t="s">
        <v>308</v>
      </c>
      <c r="F265" s="143" t="s">
        <v>309</v>
      </c>
      <c r="G265" s="143" t="s">
        <v>1633</v>
      </c>
      <c r="H265" s="143" t="s">
        <v>459</v>
      </c>
    </row>
    <row r="266" spans="1:8" ht="11.25">
      <c r="A266" s="143">
        <v>265</v>
      </c>
      <c r="B266" s="143" t="s">
        <v>1315</v>
      </c>
      <c r="C266" s="143" t="s">
        <v>1321</v>
      </c>
      <c r="D266" s="143" t="s">
        <v>1322</v>
      </c>
      <c r="E266" s="143" t="s">
        <v>310</v>
      </c>
      <c r="F266" s="143" t="s">
        <v>311</v>
      </c>
      <c r="G266" s="143" t="s">
        <v>301</v>
      </c>
      <c r="H266" s="143" t="s">
        <v>459</v>
      </c>
    </row>
    <row r="267" spans="1:8" ht="11.25">
      <c r="A267" s="143">
        <v>266</v>
      </c>
      <c r="B267" s="143" t="s">
        <v>1315</v>
      </c>
      <c r="C267" s="143" t="s">
        <v>1325</v>
      </c>
      <c r="D267" s="143" t="s">
        <v>1326</v>
      </c>
      <c r="E267" s="143" t="s">
        <v>312</v>
      </c>
      <c r="F267" s="143" t="s">
        <v>313</v>
      </c>
      <c r="G267" s="143" t="s">
        <v>301</v>
      </c>
      <c r="H267" s="143" t="s">
        <v>459</v>
      </c>
    </row>
    <row r="268" spans="1:8" ht="11.25">
      <c r="A268" s="143">
        <v>267</v>
      </c>
      <c r="B268" s="143" t="s">
        <v>1315</v>
      </c>
      <c r="C268" s="143" t="s">
        <v>1327</v>
      </c>
      <c r="D268" s="143" t="s">
        <v>1328</v>
      </c>
      <c r="E268" s="143" t="s">
        <v>314</v>
      </c>
      <c r="F268" s="143" t="s">
        <v>315</v>
      </c>
      <c r="G268" s="143" t="s">
        <v>301</v>
      </c>
      <c r="H268" s="143" t="s">
        <v>459</v>
      </c>
    </row>
    <row r="269" spans="1:8" ht="11.25">
      <c r="A269" s="143">
        <v>268</v>
      </c>
      <c r="B269" s="143" t="s">
        <v>1329</v>
      </c>
      <c r="C269" s="143" t="s">
        <v>1331</v>
      </c>
      <c r="D269" s="143" t="s">
        <v>1332</v>
      </c>
      <c r="E269" s="143" t="s">
        <v>316</v>
      </c>
      <c r="F269" s="143" t="s">
        <v>317</v>
      </c>
      <c r="G269" s="143" t="s">
        <v>165</v>
      </c>
      <c r="H269" s="143" t="s">
        <v>459</v>
      </c>
    </row>
    <row r="270" spans="1:8" ht="11.25">
      <c r="A270" s="143">
        <v>269</v>
      </c>
      <c r="B270" s="143" t="s">
        <v>1329</v>
      </c>
      <c r="C270" s="143" t="s">
        <v>1333</v>
      </c>
      <c r="D270" s="143" t="s">
        <v>1334</v>
      </c>
      <c r="E270" s="143" t="s">
        <v>318</v>
      </c>
      <c r="F270" s="143" t="s">
        <v>319</v>
      </c>
      <c r="G270" s="143" t="s">
        <v>52</v>
      </c>
      <c r="H270" s="143" t="s">
        <v>459</v>
      </c>
    </row>
    <row r="271" spans="1:8" ht="11.25">
      <c r="A271" s="143">
        <v>270</v>
      </c>
      <c r="B271" s="143" t="s">
        <v>1329</v>
      </c>
      <c r="C271" s="143" t="s">
        <v>1335</v>
      </c>
      <c r="D271" s="143" t="s">
        <v>1336</v>
      </c>
      <c r="E271" s="143" t="s">
        <v>320</v>
      </c>
      <c r="F271" s="143" t="s">
        <v>321</v>
      </c>
      <c r="G271" s="143" t="s">
        <v>165</v>
      </c>
      <c r="H271" s="143" t="s">
        <v>459</v>
      </c>
    </row>
    <row r="272" spans="1:8" ht="11.25">
      <c r="A272" s="143">
        <v>271</v>
      </c>
      <c r="B272" s="143" t="s">
        <v>1329</v>
      </c>
      <c r="C272" s="143" t="s">
        <v>1335</v>
      </c>
      <c r="D272" s="143" t="s">
        <v>1336</v>
      </c>
      <c r="E272" s="143" t="s">
        <v>322</v>
      </c>
      <c r="F272" s="143" t="s">
        <v>323</v>
      </c>
      <c r="G272" s="143" t="s">
        <v>165</v>
      </c>
      <c r="H272" s="143" t="s">
        <v>462</v>
      </c>
    </row>
    <row r="273" spans="1:8" ht="11.25">
      <c r="A273" s="143">
        <v>272</v>
      </c>
      <c r="B273" s="143" t="s">
        <v>1329</v>
      </c>
      <c r="C273" s="143" t="s">
        <v>1339</v>
      </c>
      <c r="D273" s="143" t="s">
        <v>1340</v>
      </c>
      <c r="E273" s="143" t="s">
        <v>324</v>
      </c>
      <c r="F273" s="143" t="s">
        <v>325</v>
      </c>
      <c r="G273" s="143" t="s">
        <v>165</v>
      </c>
      <c r="H273" s="143" t="s">
        <v>459</v>
      </c>
    </row>
    <row r="274" spans="1:8" ht="11.25">
      <c r="A274" s="143">
        <v>273</v>
      </c>
      <c r="B274" s="143" t="s">
        <v>1329</v>
      </c>
      <c r="C274" s="143" t="s">
        <v>1343</v>
      </c>
      <c r="D274" s="143" t="s">
        <v>1344</v>
      </c>
      <c r="E274" s="143" t="s">
        <v>326</v>
      </c>
      <c r="F274" s="143" t="s">
        <v>327</v>
      </c>
      <c r="G274" s="143" t="s">
        <v>165</v>
      </c>
      <c r="H274" s="143" t="s">
        <v>459</v>
      </c>
    </row>
    <row r="275" spans="1:8" ht="11.25">
      <c r="A275" s="143">
        <v>274</v>
      </c>
      <c r="B275" s="143" t="s">
        <v>1329</v>
      </c>
      <c r="C275" s="143" t="s">
        <v>1347</v>
      </c>
      <c r="D275" s="143" t="s">
        <v>1348</v>
      </c>
      <c r="E275" s="143" t="s">
        <v>328</v>
      </c>
      <c r="F275" s="143" t="s">
        <v>329</v>
      </c>
      <c r="G275" s="143" t="s">
        <v>165</v>
      </c>
      <c r="H275" s="143" t="s">
        <v>459</v>
      </c>
    </row>
    <row r="276" spans="1:8" ht="11.25">
      <c r="A276" s="143">
        <v>275</v>
      </c>
      <c r="B276" s="143" t="s">
        <v>1329</v>
      </c>
      <c r="C276" s="143" t="s">
        <v>1349</v>
      </c>
      <c r="D276" s="143" t="s">
        <v>1350</v>
      </c>
      <c r="E276" s="143" t="s">
        <v>330</v>
      </c>
      <c r="F276" s="143" t="s">
        <v>331</v>
      </c>
      <c r="G276" s="143" t="s">
        <v>165</v>
      </c>
      <c r="H276" s="143" t="s">
        <v>457</v>
      </c>
    </row>
    <row r="277" spans="1:8" ht="11.25">
      <c r="A277" s="143">
        <v>276</v>
      </c>
      <c r="B277" s="143" t="s">
        <v>1329</v>
      </c>
      <c r="C277" s="143" t="s">
        <v>1353</v>
      </c>
      <c r="D277" s="143" t="s">
        <v>1354</v>
      </c>
      <c r="E277" s="143" t="s">
        <v>332</v>
      </c>
      <c r="F277" s="143" t="s">
        <v>333</v>
      </c>
      <c r="G277" s="143" t="s">
        <v>165</v>
      </c>
      <c r="H277" s="143" t="s">
        <v>459</v>
      </c>
    </row>
    <row r="278" spans="1:8" ht="11.25">
      <c r="A278" s="143">
        <v>277</v>
      </c>
      <c r="B278" s="143" t="s">
        <v>1329</v>
      </c>
      <c r="C278" s="143" t="s">
        <v>1353</v>
      </c>
      <c r="D278" s="143" t="s">
        <v>1354</v>
      </c>
      <c r="E278" s="143" t="s">
        <v>137</v>
      </c>
      <c r="F278" s="143" t="s">
        <v>334</v>
      </c>
      <c r="G278" s="143" t="s">
        <v>165</v>
      </c>
      <c r="H278" s="143" t="s">
        <v>459</v>
      </c>
    </row>
    <row r="279" spans="1:8" ht="11.25">
      <c r="A279" s="143">
        <v>278</v>
      </c>
      <c r="B279" s="143" t="s">
        <v>1329</v>
      </c>
      <c r="C279" s="143" t="s">
        <v>1355</v>
      </c>
      <c r="D279" s="143" t="s">
        <v>1356</v>
      </c>
      <c r="E279" s="143" t="s">
        <v>335</v>
      </c>
      <c r="F279" s="143" t="s">
        <v>336</v>
      </c>
      <c r="G279" s="143" t="s">
        <v>165</v>
      </c>
      <c r="H279" s="143" t="s">
        <v>459</v>
      </c>
    </row>
    <row r="280" spans="1:8" ht="11.25">
      <c r="A280" s="143">
        <v>279</v>
      </c>
      <c r="B280" s="143" t="s">
        <v>1329</v>
      </c>
      <c r="C280" s="143" t="s">
        <v>1357</v>
      </c>
      <c r="D280" s="143" t="s">
        <v>1358</v>
      </c>
      <c r="E280" s="143" t="s">
        <v>337</v>
      </c>
      <c r="F280" s="143" t="s">
        <v>338</v>
      </c>
      <c r="G280" s="143" t="s">
        <v>165</v>
      </c>
      <c r="H280" s="143" t="s">
        <v>459</v>
      </c>
    </row>
    <row r="281" spans="1:8" ht="11.25">
      <c r="A281" s="143">
        <v>280</v>
      </c>
      <c r="B281" s="143" t="s">
        <v>1361</v>
      </c>
      <c r="C281" s="143" t="s">
        <v>1363</v>
      </c>
      <c r="D281" s="143" t="s">
        <v>1364</v>
      </c>
      <c r="E281" s="143" t="s">
        <v>339</v>
      </c>
      <c r="F281" s="143" t="s">
        <v>340</v>
      </c>
      <c r="G281" s="143" t="s">
        <v>1773</v>
      </c>
      <c r="H281" s="143" t="s">
        <v>459</v>
      </c>
    </row>
    <row r="282" spans="1:8" ht="11.25">
      <c r="A282" s="143">
        <v>281</v>
      </c>
      <c r="B282" s="143" t="s">
        <v>1361</v>
      </c>
      <c r="C282" s="143" t="s">
        <v>1365</v>
      </c>
      <c r="D282" s="143" t="s">
        <v>1366</v>
      </c>
      <c r="E282" s="143" t="s">
        <v>341</v>
      </c>
      <c r="F282" s="143" t="s">
        <v>342</v>
      </c>
      <c r="G282" s="143" t="s">
        <v>1601</v>
      </c>
      <c r="H282" s="143" t="s">
        <v>459</v>
      </c>
    </row>
    <row r="283" spans="1:8" ht="11.25">
      <c r="A283" s="143">
        <v>282</v>
      </c>
      <c r="B283" s="143" t="s">
        <v>1361</v>
      </c>
      <c r="C283" s="143" t="s">
        <v>1365</v>
      </c>
      <c r="D283" s="143" t="s">
        <v>1366</v>
      </c>
      <c r="E283" s="143" t="s">
        <v>343</v>
      </c>
      <c r="F283" s="143" t="s">
        <v>344</v>
      </c>
      <c r="G283" s="143" t="s">
        <v>1773</v>
      </c>
      <c r="H283" s="143" t="s">
        <v>459</v>
      </c>
    </row>
    <row r="284" spans="1:8" ht="11.25">
      <c r="A284" s="143">
        <v>283</v>
      </c>
      <c r="B284" s="143" t="s">
        <v>1361</v>
      </c>
      <c r="C284" s="143" t="s">
        <v>1371</v>
      </c>
      <c r="D284" s="143" t="s">
        <v>1372</v>
      </c>
      <c r="E284" s="143" t="s">
        <v>345</v>
      </c>
      <c r="F284" s="143" t="s">
        <v>346</v>
      </c>
      <c r="G284" s="143" t="s">
        <v>1776</v>
      </c>
      <c r="H284" s="143" t="s">
        <v>459</v>
      </c>
    </row>
    <row r="285" spans="1:8" ht="11.25">
      <c r="A285" s="143">
        <v>284</v>
      </c>
      <c r="B285" s="143" t="s">
        <v>1361</v>
      </c>
      <c r="C285" s="143" t="s">
        <v>1373</v>
      </c>
      <c r="D285" s="143" t="s">
        <v>1374</v>
      </c>
      <c r="E285" s="143" t="s">
        <v>347</v>
      </c>
      <c r="F285" s="143" t="s">
        <v>348</v>
      </c>
      <c r="G285" s="143" t="s">
        <v>1773</v>
      </c>
      <c r="H285" s="143" t="s">
        <v>462</v>
      </c>
    </row>
    <row r="286" spans="1:8" ht="11.25">
      <c r="A286" s="143">
        <v>285</v>
      </c>
      <c r="B286" s="143" t="s">
        <v>1361</v>
      </c>
      <c r="C286" s="143" t="s">
        <v>1375</v>
      </c>
      <c r="D286" s="143" t="s">
        <v>1376</v>
      </c>
      <c r="E286" s="143" t="s">
        <v>349</v>
      </c>
      <c r="F286" s="143" t="s">
        <v>350</v>
      </c>
      <c r="G286" s="143" t="s">
        <v>1776</v>
      </c>
      <c r="H286" s="143" t="s">
        <v>459</v>
      </c>
    </row>
    <row r="287" spans="1:8" ht="11.25">
      <c r="A287" s="143">
        <v>286</v>
      </c>
      <c r="B287" s="143" t="s">
        <v>1361</v>
      </c>
      <c r="C287" s="143" t="s">
        <v>1377</v>
      </c>
      <c r="D287" s="143" t="s">
        <v>1378</v>
      </c>
      <c r="E287" s="143" t="s">
        <v>351</v>
      </c>
      <c r="F287" s="143" t="s">
        <v>352</v>
      </c>
      <c r="G287" s="143" t="s">
        <v>1773</v>
      </c>
      <c r="H287" s="143" t="s">
        <v>459</v>
      </c>
    </row>
    <row r="288" spans="1:8" ht="11.25">
      <c r="A288" s="143">
        <v>287</v>
      </c>
      <c r="B288" s="143" t="s">
        <v>1361</v>
      </c>
      <c r="C288" s="143" t="s">
        <v>1379</v>
      </c>
      <c r="D288" s="143" t="s">
        <v>1380</v>
      </c>
      <c r="E288" s="143" t="s">
        <v>353</v>
      </c>
      <c r="F288" s="143" t="s">
        <v>354</v>
      </c>
      <c r="G288" s="143" t="s">
        <v>1773</v>
      </c>
      <c r="H288" s="143" t="s">
        <v>459</v>
      </c>
    </row>
    <row r="289" spans="1:8" ht="11.25">
      <c r="A289" s="143">
        <v>288</v>
      </c>
      <c r="B289" s="143" t="s">
        <v>1361</v>
      </c>
      <c r="C289" s="143" t="s">
        <v>1381</v>
      </c>
      <c r="D289" s="143" t="s">
        <v>1382</v>
      </c>
      <c r="E289" s="143" t="s">
        <v>355</v>
      </c>
      <c r="F289" s="143" t="s">
        <v>356</v>
      </c>
      <c r="G289" s="143" t="s">
        <v>1776</v>
      </c>
      <c r="H289" s="143" t="s">
        <v>459</v>
      </c>
    </row>
    <row r="290" spans="1:8" ht="11.25">
      <c r="A290" s="143">
        <v>289</v>
      </c>
      <c r="B290" s="143" t="s">
        <v>1361</v>
      </c>
      <c r="C290" s="143" t="s">
        <v>1383</v>
      </c>
      <c r="D290" s="143" t="s">
        <v>1384</v>
      </c>
      <c r="E290" s="143" t="s">
        <v>357</v>
      </c>
      <c r="F290" s="143" t="s">
        <v>358</v>
      </c>
      <c r="G290" s="143" t="s">
        <v>1773</v>
      </c>
      <c r="H290" s="143" t="s">
        <v>459</v>
      </c>
    </row>
    <row r="291" spans="1:8" ht="11.25">
      <c r="A291" s="143">
        <v>290</v>
      </c>
      <c r="B291" s="143" t="s">
        <v>1361</v>
      </c>
      <c r="C291" s="143" t="s">
        <v>1389</v>
      </c>
      <c r="D291" s="143" t="s">
        <v>1390</v>
      </c>
      <c r="E291" s="143" t="s">
        <v>359</v>
      </c>
      <c r="F291" s="143" t="s">
        <v>360</v>
      </c>
      <c r="G291" s="143" t="s">
        <v>1776</v>
      </c>
      <c r="H291" s="143" t="s">
        <v>459</v>
      </c>
    </row>
    <row r="292" spans="1:8" ht="11.25">
      <c r="A292" s="143">
        <v>291</v>
      </c>
      <c r="B292" s="143" t="s">
        <v>1391</v>
      </c>
      <c r="C292" s="143" t="s">
        <v>1393</v>
      </c>
      <c r="D292" s="143" t="s">
        <v>1394</v>
      </c>
      <c r="E292" s="143" t="s">
        <v>361</v>
      </c>
      <c r="F292" s="143" t="s">
        <v>362</v>
      </c>
      <c r="G292" s="143" t="s">
        <v>9</v>
      </c>
      <c r="H292" s="143" t="s">
        <v>459</v>
      </c>
    </row>
    <row r="293" spans="1:8" ht="11.25">
      <c r="A293" s="143">
        <v>292</v>
      </c>
      <c r="B293" s="143" t="s">
        <v>1391</v>
      </c>
      <c r="C293" s="143" t="s">
        <v>1393</v>
      </c>
      <c r="D293" s="143" t="s">
        <v>1394</v>
      </c>
      <c r="E293" s="143" t="s">
        <v>363</v>
      </c>
      <c r="F293" s="143" t="s">
        <v>364</v>
      </c>
      <c r="G293" s="143" t="s">
        <v>9</v>
      </c>
      <c r="H293" s="143" t="s">
        <v>459</v>
      </c>
    </row>
    <row r="294" spans="1:8" ht="11.25">
      <c r="A294" s="143">
        <v>293</v>
      </c>
      <c r="B294" s="143" t="s">
        <v>1391</v>
      </c>
      <c r="C294" s="143" t="s">
        <v>1395</v>
      </c>
      <c r="D294" s="143" t="s">
        <v>1396</v>
      </c>
      <c r="E294" s="143" t="s">
        <v>365</v>
      </c>
      <c r="F294" s="143" t="s">
        <v>366</v>
      </c>
      <c r="G294" s="143" t="s">
        <v>367</v>
      </c>
      <c r="H294" s="143" t="s">
        <v>459</v>
      </c>
    </row>
    <row r="295" spans="1:8" ht="11.25">
      <c r="A295" s="143">
        <v>294</v>
      </c>
      <c r="B295" s="143" t="s">
        <v>1391</v>
      </c>
      <c r="C295" s="143" t="s">
        <v>1395</v>
      </c>
      <c r="D295" s="143" t="s">
        <v>1396</v>
      </c>
      <c r="E295" s="143" t="s">
        <v>368</v>
      </c>
      <c r="F295" s="143" t="s">
        <v>369</v>
      </c>
      <c r="G295" s="143" t="s">
        <v>367</v>
      </c>
      <c r="H295" s="143" t="s">
        <v>459</v>
      </c>
    </row>
    <row r="296" spans="1:8" ht="11.25">
      <c r="A296" s="143">
        <v>295</v>
      </c>
      <c r="B296" s="143" t="s">
        <v>1391</v>
      </c>
      <c r="C296" s="143" t="s">
        <v>1395</v>
      </c>
      <c r="D296" s="143" t="s">
        <v>1396</v>
      </c>
      <c r="E296" s="143" t="s">
        <v>370</v>
      </c>
      <c r="F296" s="143" t="s">
        <v>371</v>
      </c>
      <c r="G296" s="143" t="s">
        <v>367</v>
      </c>
      <c r="H296" s="143" t="s">
        <v>459</v>
      </c>
    </row>
    <row r="297" spans="1:8" ht="11.25">
      <c r="A297" s="143">
        <v>296</v>
      </c>
      <c r="B297" s="143" t="s">
        <v>1391</v>
      </c>
      <c r="C297" s="143" t="s">
        <v>1397</v>
      </c>
      <c r="D297" s="143" t="s">
        <v>1398</v>
      </c>
      <c r="E297" s="143" t="s">
        <v>372</v>
      </c>
      <c r="F297" s="143" t="s">
        <v>373</v>
      </c>
      <c r="G297" s="143" t="s">
        <v>9</v>
      </c>
      <c r="H297" s="143" t="s">
        <v>459</v>
      </c>
    </row>
    <row r="298" spans="1:8" ht="11.25">
      <c r="A298" s="143">
        <v>297</v>
      </c>
      <c r="B298" s="143" t="s">
        <v>1391</v>
      </c>
      <c r="C298" s="143" t="s">
        <v>1399</v>
      </c>
      <c r="D298" s="143" t="s">
        <v>1400</v>
      </c>
      <c r="E298" s="143" t="s">
        <v>374</v>
      </c>
      <c r="F298" s="143" t="s">
        <v>375</v>
      </c>
      <c r="G298" s="143" t="s">
        <v>9</v>
      </c>
      <c r="H298" s="143" t="s">
        <v>459</v>
      </c>
    </row>
    <row r="299" spans="1:8" ht="11.25">
      <c r="A299" s="143">
        <v>298</v>
      </c>
      <c r="B299" s="143" t="s">
        <v>1391</v>
      </c>
      <c r="C299" s="143" t="s">
        <v>1218</v>
      </c>
      <c r="D299" s="143" t="s">
        <v>1401</v>
      </c>
      <c r="E299" s="143" t="s">
        <v>376</v>
      </c>
      <c r="F299" s="143" t="s">
        <v>377</v>
      </c>
      <c r="G299" s="143" t="s">
        <v>9</v>
      </c>
      <c r="H299" s="143" t="s">
        <v>459</v>
      </c>
    </row>
    <row r="300" spans="1:8" ht="11.25">
      <c r="A300" s="143">
        <v>299</v>
      </c>
      <c r="B300" s="143" t="s">
        <v>1391</v>
      </c>
      <c r="C300" s="143" t="s">
        <v>1402</v>
      </c>
      <c r="D300" s="143" t="s">
        <v>1403</v>
      </c>
      <c r="E300" s="143" t="s">
        <v>378</v>
      </c>
      <c r="F300" s="143" t="s">
        <v>379</v>
      </c>
      <c r="G300" s="143" t="s">
        <v>9</v>
      </c>
      <c r="H300" s="143" t="s">
        <v>459</v>
      </c>
    </row>
    <row r="301" spans="1:8" ht="11.25">
      <c r="A301" s="143">
        <v>300</v>
      </c>
      <c r="B301" s="143" t="s">
        <v>1391</v>
      </c>
      <c r="C301" s="143" t="s">
        <v>1404</v>
      </c>
      <c r="D301" s="143" t="s">
        <v>1405</v>
      </c>
      <c r="E301" s="143" t="s">
        <v>380</v>
      </c>
      <c r="F301" s="143" t="s">
        <v>381</v>
      </c>
      <c r="G301" s="143" t="s">
        <v>9</v>
      </c>
      <c r="H301" s="143" t="s">
        <v>459</v>
      </c>
    </row>
    <row r="302" spans="1:8" ht="11.25">
      <c r="A302" s="143">
        <v>301</v>
      </c>
      <c r="B302" s="143" t="s">
        <v>1391</v>
      </c>
      <c r="C302" s="143" t="s">
        <v>1406</v>
      </c>
      <c r="D302" s="143" t="s">
        <v>1407</v>
      </c>
      <c r="E302" s="143" t="s">
        <v>382</v>
      </c>
      <c r="F302" s="143" t="s">
        <v>383</v>
      </c>
      <c r="G302" s="143" t="s">
        <v>367</v>
      </c>
      <c r="H302" s="143" t="s">
        <v>459</v>
      </c>
    </row>
    <row r="303" spans="1:8" ht="11.25">
      <c r="A303" s="143">
        <v>302</v>
      </c>
      <c r="B303" s="143" t="s">
        <v>1391</v>
      </c>
      <c r="C303" s="143" t="s">
        <v>1406</v>
      </c>
      <c r="D303" s="143" t="s">
        <v>1407</v>
      </c>
      <c r="E303" s="143" t="s">
        <v>384</v>
      </c>
      <c r="F303" s="143" t="s">
        <v>385</v>
      </c>
      <c r="G303" s="143" t="s">
        <v>9</v>
      </c>
      <c r="H303" s="143" t="s">
        <v>459</v>
      </c>
    </row>
    <row r="304" spans="1:8" ht="11.25">
      <c r="A304" s="143">
        <v>303</v>
      </c>
      <c r="B304" s="143" t="s">
        <v>1391</v>
      </c>
      <c r="C304" s="143" t="s">
        <v>1406</v>
      </c>
      <c r="D304" s="143" t="s">
        <v>1407</v>
      </c>
      <c r="E304" s="143" t="s">
        <v>386</v>
      </c>
      <c r="F304" s="143" t="s">
        <v>387</v>
      </c>
      <c r="G304" s="143" t="s">
        <v>367</v>
      </c>
      <c r="H304" s="143" t="s">
        <v>459</v>
      </c>
    </row>
    <row r="305" spans="1:8" ht="11.25">
      <c r="A305" s="143">
        <v>304</v>
      </c>
      <c r="B305" s="143" t="s">
        <v>1391</v>
      </c>
      <c r="C305" s="143" t="s">
        <v>1408</v>
      </c>
      <c r="D305" s="143" t="s">
        <v>1409</v>
      </c>
      <c r="E305" s="143" t="s">
        <v>388</v>
      </c>
      <c r="F305" s="143" t="s">
        <v>389</v>
      </c>
      <c r="G305" s="143" t="s">
        <v>9</v>
      </c>
      <c r="H305" s="143" t="s">
        <v>459</v>
      </c>
    </row>
    <row r="306" spans="1:8" ht="11.25">
      <c r="A306" s="143">
        <v>305</v>
      </c>
      <c r="B306" s="143" t="s">
        <v>1391</v>
      </c>
      <c r="C306" s="143" t="s">
        <v>1410</v>
      </c>
      <c r="D306" s="143" t="s">
        <v>1411</v>
      </c>
      <c r="E306" s="143" t="s">
        <v>390</v>
      </c>
      <c r="F306" s="143" t="s">
        <v>391</v>
      </c>
      <c r="G306" s="143" t="s">
        <v>9</v>
      </c>
      <c r="H306" s="143" t="s">
        <v>459</v>
      </c>
    </row>
    <row r="307" spans="1:8" ht="11.25">
      <c r="A307" s="143">
        <v>306</v>
      </c>
      <c r="B307" s="143" t="s">
        <v>1412</v>
      </c>
      <c r="C307" s="143" t="s">
        <v>1420</v>
      </c>
      <c r="D307" s="143" t="s">
        <v>1421</v>
      </c>
      <c r="E307" s="143" t="s">
        <v>392</v>
      </c>
      <c r="F307" s="143" t="s">
        <v>393</v>
      </c>
      <c r="G307" s="143" t="s">
        <v>9</v>
      </c>
      <c r="H307" s="143" t="s">
        <v>459</v>
      </c>
    </row>
    <row r="308" spans="1:8" ht="11.25">
      <c r="A308" s="143">
        <v>307</v>
      </c>
      <c r="B308" s="143" t="s">
        <v>1412</v>
      </c>
      <c r="C308" s="143" t="s">
        <v>1054</v>
      </c>
      <c r="D308" s="143" t="s">
        <v>1430</v>
      </c>
      <c r="E308" s="143" t="s">
        <v>394</v>
      </c>
      <c r="F308" s="143" t="s">
        <v>395</v>
      </c>
      <c r="G308" s="143" t="s">
        <v>1790</v>
      </c>
      <c r="H308" s="143" t="s">
        <v>459</v>
      </c>
    </row>
    <row r="309" spans="1:8" ht="11.25">
      <c r="A309" s="143">
        <v>308</v>
      </c>
      <c r="B309" s="143" t="s">
        <v>1412</v>
      </c>
      <c r="C309" s="143" t="s">
        <v>1433</v>
      </c>
      <c r="D309" s="143" t="s">
        <v>1434</v>
      </c>
      <c r="E309" s="143" t="s">
        <v>396</v>
      </c>
      <c r="F309" s="143" t="s">
        <v>397</v>
      </c>
      <c r="G309" s="143" t="s">
        <v>398</v>
      </c>
      <c r="H309" s="143" t="s">
        <v>459</v>
      </c>
    </row>
    <row r="310" spans="1:8" ht="11.25">
      <c r="A310" s="143">
        <v>309</v>
      </c>
      <c r="B310" s="143" t="s">
        <v>1412</v>
      </c>
      <c r="C310" s="143" t="s">
        <v>1433</v>
      </c>
      <c r="D310" s="143" t="s">
        <v>1434</v>
      </c>
      <c r="E310" s="143" t="s">
        <v>399</v>
      </c>
      <c r="F310" s="143" t="s">
        <v>400</v>
      </c>
      <c r="G310" s="143" t="s">
        <v>1790</v>
      </c>
      <c r="H310" s="143" t="s">
        <v>459</v>
      </c>
    </row>
    <row r="311" spans="1:8" ht="11.25">
      <c r="A311" s="143">
        <v>310</v>
      </c>
      <c r="B311" s="143" t="s">
        <v>1435</v>
      </c>
      <c r="C311" s="143" t="s">
        <v>1437</v>
      </c>
      <c r="D311" s="143" t="s">
        <v>1438</v>
      </c>
      <c r="E311" s="143" t="s">
        <v>401</v>
      </c>
      <c r="F311" s="143" t="s">
        <v>402</v>
      </c>
      <c r="G311" s="143" t="s">
        <v>1790</v>
      </c>
      <c r="H311" s="143" t="s">
        <v>459</v>
      </c>
    </row>
    <row r="312" spans="1:8" ht="11.25">
      <c r="A312" s="143">
        <v>311</v>
      </c>
      <c r="B312" s="143" t="s">
        <v>1435</v>
      </c>
      <c r="C312" s="143" t="s">
        <v>1437</v>
      </c>
      <c r="D312" s="143" t="s">
        <v>1438</v>
      </c>
      <c r="E312" s="143" t="s">
        <v>403</v>
      </c>
      <c r="F312" s="143" t="s">
        <v>404</v>
      </c>
      <c r="G312" s="143" t="s">
        <v>405</v>
      </c>
      <c r="H312" s="143" t="s">
        <v>459</v>
      </c>
    </row>
    <row r="313" spans="1:8" ht="11.25">
      <c r="A313" s="143">
        <v>312</v>
      </c>
      <c r="B313" s="143" t="s">
        <v>1435</v>
      </c>
      <c r="C313" s="143" t="s">
        <v>1439</v>
      </c>
      <c r="D313" s="143" t="s">
        <v>1440</v>
      </c>
      <c r="E313" s="143" t="s">
        <v>406</v>
      </c>
      <c r="F313" s="143" t="s">
        <v>407</v>
      </c>
      <c r="G313" s="143" t="s">
        <v>405</v>
      </c>
      <c r="H313" s="143" t="s">
        <v>459</v>
      </c>
    </row>
    <row r="314" spans="1:8" ht="11.25">
      <c r="A314" s="143">
        <v>313</v>
      </c>
      <c r="B314" s="143" t="s">
        <v>1435</v>
      </c>
      <c r="C314" s="143" t="s">
        <v>1441</v>
      </c>
      <c r="D314" s="143" t="s">
        <v>1442</v>
      </c>
      <c r="E314" s="143" t="s">
        <v>408</v>
      </c>
      <c r="F314" s="143" t="s">
        <v>409</v>
      </c>
      <c r="G314" s="143" t="s">
        <v>1790</v>
      </c>
      <c r="H314" s="143" t="s">
        <v>459</v>
      </c>
    </row>
    <row r="315" spans="1:8" ht="11.25">
      <c r="A315" s="143">
        <v>314</v>
      </c>
      <c r="B315" s="143" t="s">
        <v>1435</v>
      </c>
      <c r="C315" s="143" t="s">
        <v>1445</v>
      </c>
      <c r="D315" s="143" t="s">
        <v>1446</v>
      </c>
      <c r="E315" s="143" t="s">
        <v>410</v>
      </c>
      <c r="F315" s="143" t="s">
        <v>411</v>
      </c>
      <c r="G315" s="143" t="s">
        <v>1790</v>
      </c>
      <c r="H315" s="143" t="s">
        <v>459</v>
      </c>
    </row>
    <row r="316" spans="1:8" ht="11.25">
      <c r="A316" s="143">
        <v>315</v>
      </c>
      <c r="B316" s="143" t="s">
        <v>1435</v>
      </c>
      <c r="C316" s="143" t="s">
        <v>1447</v>
      </c>
      <c r="D316" s="143" t="s">
        <v>1448</v>
      </c>
      <c r="E316" s="143" t="s">
        <v>412</v>
      </c>
      <c r="F316" s="143" t="s">
        <v>413</v>
      </c>
      <c r="G316" s="143" t="s">
        <v>1790</v>
      </c>
      <c r="H316" s="143" t="s">
        <v>459</v>
      </c>
    </row>
    <row r="317" spans="1:8" ht="11.25">
      <c r="A317" s="143">
        <v>316</v>
      </c>
      <c r="B317" s="143" t="s">
        <v>1435</v>
      </c>
      <c r="C317" s="143" t="s">
        <v>1451</v>
      </c>
      <c r="D317" s="143" t="s">
        <v>1452</v>
      </c>
      <c r="E317" s="143" t="s">
        <v>414</v>
      </c>
      <c r="F317" s="143" t="s">
        <v>1548</v>
      </c>
      <c r="G317" s="143" t="s">
        <v>1790</v>
      </c>
      <c r="H317" s="143" t="s">
        <v>459</v>
      </c>
    </row>
    <row r="318" spans="1:8" ht="11.25">
      <c r="A318" s="143">
        <v>317</v>
      </c>
      <c r="B318" s="143" t="s">
        <v>1455</v>
      </c>
      <c r="C318" s="143" t="s">
        <v>1463</v>
      </c>
      <c r="D318" s="143" t="s">
        <v>1464</v>
      </c>
      <c r="E318" s="143" t="s">
        <v>415</v>
      </c>
      <c r="F318" s="143" t="s">
        <v>416</v>
      </c>
      <c r="G318" s="143" t="s">
        <v>1598</v>
      </c>
      <c r="H318" s="143" t="s">
        <v>459</v>
      </c>
    </row>
    <row r="319" spans="1:8" ht="11.25">
      <c r="A319" s="143">
        <v>318</v>
      </c>
      <c r="B319" s="143" t="s">
        <v>1455</v>
      </c>
      <c r="C319" s="143" t="s">
        <v>1467</v>
      </c>
      <c r="D319" s="143" t="s">
        <v>1468</v>
      </c>
      <c r="E319" s="143" t="s">
        <v>417</v>
      </c>
      <c r="F319" s="143" t="s">
        <v>418</v>
      </c>
      <c r="G319" s="143" t="s">
        <v>1598</v>
      </c>
      <c r="H319" s="143" t="s">
        <v>459</v>
      </c>
    </row>
    <row r="320" spans="1:8" ht="11.25">
      <c r="A320" s="143">
        <v>319</v>
      </c>
      <c r="B320" s="143" t="s">
        <v>1455</v>
      </c>
      <c r="C320" s="143" t="s">
        <v>1467</v>
      </c>
      <c r="D320" s="143" t="s">
        <v>1468</v>
      </c>
      <c r="E320" s="143" t="s">
        <v>419</v>
      </c>
      <c r="F320" s="143" t="s">
        <v>420</v>
      </c>
      <c r="G320" s="143" t="s">
        <v>1598</v>
      </c>
      <c r="H320" s="143" t="s">
        <v>459</v>
      </c>
    </row>
    <row r="321" spans="1:8" ht="11.25">
      <c r="A321" s="143">
        <v>320</v>
      </c>
      <c r="B321" s="143" t="s">
        <v>421</v>
      </c>
      <c r="C321" s="143" t="s">
        <v>421</v>
      </c>
      <c r="D321" s="143" t="s">
        <v>422</v>
      </c>
      <c r="E321" s="143" t="s">
        <v>423</v>
      </c>
      <c r="F321" s="143" t="s">
        <v>1668</v>
      </c>
      <c r="G321" s="143" t="s">
        <v>424</v>
      </c>
      <c r="H321" s="143" t="s">
        <v>459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3" customWidth="1"/>
  </cols>
  <sheetData>
    <row r="1" spans="2:8" ht="11.25">
      <c r="B1" s="273" t="s">
        <v>907</v>
      </c>
      <c r="C1" s="273" t="s">
        <v>908</v>
      </c>
      <c r="D1" s="273" t="s">
        <v>910</v>
      </c>
      <c r="E1" s="273" t="s">
        <v>911</v>
      </c>
      <c r="F1" s="273" t="s">
        <v>912</v>
      </c>
      <c r="G1" s="273" t="s">
        <v>913</v>
      </c>
      <c r="H1" s="273" t="s">
        <v>914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27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908</v>
      </c>
      <c r="B1" s="45" t="s">
        <v>907</v>
      </c>
      <c r="C1" s="45" t="s">
        <v>909</v>
      </c>
    </row>
    <row r="2" spans="1:5" ht="11.25">
      <c r="A2" s="45" t="s">
        <v>932</v>
      </c>
      <c r="B2" s="45" t="s">
        <v>932</v>
      </c>
      <c r="C2" s="45" t="s">
        <v>933</v>
      </c>
      <c r="D2" s="45" t="s">
        <v>932</v>
      </c>
      <c r="E2" s="45" t="s">
        <v>1469</v>
      </c>
    </row>
    <row r="3" spans="1:5" ht="11.25">
      <c r="A3" s="45" t="s">
        <v>932</v>
      </c>
      <c r="B3" s="45" t="s">
        <v>934</v>
      </c>
      <c r="C3" s="45" t="s">
        <v>935</v>
      </c>
      <c r="D3" s="45" t="s">
        <v>954</v>
      </c>
      <c r="E3" s="45" t="s">
        <v>1470</v>
      </c>
    </row>
    <row r="4" spans="1:5" ht="11.25">
      <c r="A4" s="45" t="s">
        <v>932</v>
      </c>
      <c r="B4" s="45" t="s">
        <v>936</v>
      </c>
      <c r="C4" s="45" t="s">
        <v>937</v>
      </c>
      <c r="D4" s="45" t="s">
        <v>980</v>
      </c>
      <c r="E4" s="45" t="s">
        <v>1471</v>
      </c>
    </row>
    <row r="5" spans="1:5" ht="11.25">
      <c r="A5" s="45" t="s">
        <v>932</v>
      </c>
      <c r="B5" s="45" t="s">
        <v>938</v>
      </c>
      <c r="C5" s="45" t="s">
        <v>939</v>
      </c>
      <c r="D5" s="45" t="s">
        <v>992</v>
      </c>
      <c r="E5" s="45" t="s">
        <v>1472</v>
      </c>
    </row>
    <row r="6" spans="1:5" ht="11.25">
      <c r="A6" s="45" t="s">
        <v>932</v>
      </c>
      <c r="B6" s="45" t="s">
        <v>940</v>
      </c>
      <c r="C6" s="45" t="s">
        <v>941</v>
      </c>
      <c r="D6" s="45" t="s">
        <v>1018</v>
      </c>
      <c r="E6" s="45" t="s">
        <v>1473</v>
      </c>
    </row>
    <row r="7" spans="1:5" ht="11.25">
      <c r="A7" s="45" t="s">
        <v>932</v>
      </c>
      <c r="B7" s="45" t="s">
        <v>942</v>
      </c>
      <c r="C7" s="45" t="s">
        <v>943</v>
      </c>
      <c r="D7" s="45" t="s">
        <v>1042</v>
      </c>
      <c r="E7" s="45" t="s">
        <v>1474</v>
      </c>
    </row>
    <row r="8" spans="1:5" ht="11.25">
      <c r="A8" s="45" t="s">
        <v>932</v>
      </c>
      <c r="B8" s="45" t="s">
        <v>944</v>
      </c>
      <c r="C8" s="45" t="s">
        <v>945</v>
      </c>
      <c r="D8" s="45" t="s">
        <v>1066</v>
      </c>
      <c r="E8" s="45" t="s">
        <v>1475</v>
      </c>
    </row>
    <row r="9" spans="1:5" ht="11.25">
      <c r="A9" s="45" t="s">
        <v>932</v>
      </c>
      <c r="B9" s="45" t="s">
        <v>946</v>
      </c>
      <c r="C9" s="45" t="s">
        <v>947</v>
      </c>
      <c r="D9" s="45" t="s">
        <v>1068</v>
      </c>
      <c r="E9" s="45" t="s">
        <v>1476</v>
      </c>
    </row>
    <row r="10" spans="1:5" ht="11.25">
      <c r="A10" s="45" t="s">
        <v>932</v>
      </c>
      <c r="B10" s="45" t="s">
        <v>948</v>
      </c>
      <c r="C10" s="45" t="s">
        <v>949</v>
      </c>
      <c r="D10" s="45" t="s">
        <v>1070</v>
      </c>
      <c r="E10" s="45" t="s">
        <v>1477</v>
      </c>
    </row>
    <row r="11" spans="1:5" ht="11.25">
      <c r="A11" s="45" t="s">
        <v>932</v>
      </c>
      <c r="B11" s="45" t="s">
        <v>950</v>
      </c>
      <c r="C11" s="45" t="s">
        <v>951</v>
      </c>
      <c r="D11" s="45" t="s">
        <v>1072</v>
      </c>
      <c r="E11" s="45" t="s">
        <v>1478</v>
      </c>
    </row>
    <row r="12" spans="1:5" ht="11.25">
      <c r="A12" s="45" t="s">
        <v>932</v>
      </c>
      <c r="B12" s="45" t="s">
        <v>952</v>
      </c>
      <c r="C12" s="45" t="s">
        <v>953</v>
      </c>
      <c r="D12" s="45" t="s">
        <v>1074</v>
      </c>
      <c r="E12" s="45" t="s">
        <v>1479</v>
      </c>
    </row>
    <row r="13" spans="1:5" ht="11.25">
      <c r="A13" s="45" t="s">
        <v>954</v>
      </c>
      <c r="B13" s="45" t="s">
        <v>956</v>
      </c>
      <c r="C13" s="45" t="s">
        <v>957</v>
      </c>
      <c r="D13" s="45" t="s">
        <v>1076</v>
      </c>
      <c r="E13" s="45" t="s">
        <v>1480</v>
      </c>
    </row>
    <row r="14" spans="1:5" ht="11.25">
      <c r="A14" s="45" t="s">
        <v>954</v>
      </c>
      <c r="B14" s="45" t="s">
        <v>954</v>
      </c>
      <c r="C14" s="45" t="s">
        <v>955</v>
      </c>
      <c r="D14" s="45" t="s">
        <v>1078</v>
      </c>
      <c r="E14" s="45" t="s">
        <v>1481</v>
      </c>
    </row>
    <row r="15" spans="1:5" ht="11.25">
      <c r="A15" s="45" t="s">
        <v>954</v>
      </c>
      <c r="B15" s="45" t="s">
        <v>958</v>
      </c>
      <c r="C15" s="45" t="s">
        <v>959</v>
      </c>
      <c r="D15" s="45" t="s">
        <v>1080</v>
      </c>
      <c r="E15" s="45" t="s">
        <v>1482</v>
      </c>
    </row>
    <row r="16" spans="1:5" ht="11.25">
      <c r="A16" s="45" t="s">
        <v>954</v>
      </c>
      <c r="B16" s="45" t="s">
        <v>960</v>
      </c>
      <c r="C16" s="45" t="s">
        <v>961</v>
      </c>
      <c r="D16" s="45" t="s">
        <v>1082</v>
      </c>
      <c r="E16" s="45" t="s">
        <v>1483</v>
      </c>
    </row>
    <row r="17" spans="1:5" ht="11.25">
      <c r="A17" s="45" t="s">
        <v>954</v>
      </c>
      <c r="B17" s="45" t="s">
        <v>962</v>
      </c>
      <c r="C17" s="45" t="s">
        <v>963</v>
      </c>
      <c r="D17" s="45" t="s">
        <v>1084</v>
      </c>
      <c r="E17" s="45" t="s">
        <v>1484</v>
      </c>
    </row>
    <row r="18" spans="1:5" ht="11.25">
      <c r="A18" s="45" t="s">
        <v>954</v>
      </c>
      <c r="B18" s="45" t="s">
        <v>964</v>
      </c>
      <c r="C18" s="45" t="s">
        <v>965</v>
      </c>
      <c r="D18" s="45" t="s">
        <v>1086</v>
      </c>
      <c r="E18" s="45" t="s">
        <v>1485</v>
      </c>
    </row>
    <row r="19" spans="1:5" ht="11.25">
      <c r="A19" s="45" t="s">
        <v>954</v>
      </c>
      <c r="B19" s="45" t="s">
        <v>966</v>
      </c>
      <c r="C19" s="45" t="s">
        <v>967</v>
      </c>
      <c r="D19" s="45" t="s">
        <v>1088</v>
      </c>
      <c r="E19" s="45" t="s">
        <v>1486</v>
      </c>
    </row>
    <row r="20" spans="1:5" ht="11.25">
      <c r="A20" s="45" t="s">
        <v>954</v>
      </c>
      <c r="B20" s="45" t="s">
        <v>968</v>
      </c>
      <c r="C20" s="45" t="s">
        <v>969</v>
      </c>
      <c r="D20" s="45" t="s">
        <v>1090</v>
      </c>
      <c r="E20" s="45" t="s">
        <v>1487</v>
      </c>
    </row>
    <row r="21" spans="1:5" ht="11.25">
      <c r="A21" s="45" t="s">
        <v>954</v>
      </c>
      <c r="B21" s="45" t="s">
        <v>970</v>
      </c>
      <c r="C21" s="45" t="s">
        <v>971</v>
      </c>
      <c r="D21" s="45" t="s">
        <v>1092</v>
      </c>
      <c r="E21" s="45" t="s">
        <v>1488</v>
      </c>
    </row>
    <row r="22" spans="1:5" ht="11.25">
      <c r="A22" s="45" t="s">
        <v>954</v>
      </c>
      <c r="B22" s="45" t="s">
        <v>972</v>
      </c>
      <c r="C22" s="45" t="s">
        <v>973</v>
      </c>
      <c r="D22" s="45" t="s">
        <v>1094</v>
      </c>
      <c r="E22" s="45" t="s">
        <v>1489</v>
      </c>
    </row>
    <row r="23" spans="1:5" ht="11.25">
      <c r="A23" s="45" t="s">
        <v>954</v>
      </c>
      <c r="B23" s="45" t="s">
        <v>974</v>
      </c>
      <c r="C23" s="45" t="s">
        <v>975</v>
      </c>
      <c r="D23" s="45" t="s">
        <v>1098</v>
      </c>
      <c r="E23" s="45" t="s">
        <v>1490</v>
      </c>
    </row>
    <row r="24" spans="1:5" ht="11.25">
      <c r="A24" s="45" t="s">
        <v>954</v>
      </c>
      <c r="B24" s="45" t="s">
        <v>976</v>
      </c>
      <c r="C24" s="45" t="s">
        <v>977</v>
      </c>
      <c r="D24" s="45" t="s">
        <v>1106</v>
      </c>
      <c r="E24" s="45" t="s">
        <v>1491</v>
      </c>
    </row>
    <row r="25" spans="1:5" ht="11.25">
      <c r="A25" s="45" t="s">
        <v>954</v>
      </c>
      <c r="B25" s="45" t="s">
        <v>978</v>
      </c>
      <c r="C25" s="45" t="s">
        <v>979</v>
      </c>
      <c r="D25" s="45" t="s">
        <v>1128</v>
      </c>
      <c r="E25" s="45" t="s">
        <v>1492</v>
      </c>
    </row>
    <row r="26" spans="1:5" ht="11.25">
      <c r="A26" s="45" t="s">
        <v>980</v>
      </c>
      <c r="B26" s="45" t="s">
        <v>980</v>
      </c>
      <c r="C26" s="45" t="s">
        <v>981</v>
      </c>
      <c r="D26" s="45" t="s">
        <v>1154</v>
      </c>
      <c r="E26" s="45" t="s">
        <v>1493</v>
      </c>
    </row>
    <row r="27" spans="1:5" ht="11.25">
      <c r="A27" s="45" t="s">
        <v>980</v>
      </c>
      <c r="B27" s="45" t="s">
        <v>982</v>
      </c>
      <c r="C27" s="45" t="s">
        <v>983</v>
      </c>
      <c r="D27" s="45" t="s">
        <v>1174</v>
      </c>
      <c r="E27" s="45" t="s">
        <v>1494</v>
      </c>
    </row>
    <row r="28" spans="1:5" ht="11.25">
      <c r="A28" s="45" t="s">
        <v>980</v>
      </c>
      <c r="B28" s="45" t="s">
        <v>984</v>
      </c>
      <c r="C28" s="45" t="s">
        <v>985</v>
      </c>
      <c r="D28" s="45" t="s">
        <v>1182</v>
      </c>
      <c r="E28" s="45" t="s">
        <v>1495</v>
      </c>
    </row>
    <row r="29" spans="1:5" ht="11.25">
      <c r="A29" s="45" t="s">
        <v>980</v>
      </c>
      <c r="B29" s="45" t="s">
        <v>986</v>
      </c>
      <c r="C29" s="45" t="s">
        <v>987</v>
      </c>
      <c r="D29" s="45" t="s">
        <v>1188</v>
      </c>
      <c r="E29" s="45" t="s">
        <v>1496</v>
      </c>
    </row>
    <row r="30" spans="1:5" ht="11.25">
      <c r="A30" s="45" t="s">
        <v>980</v>
      </c>
      <c r="B30" s="45" t="s">
        <v>988</v>
      </c>
      <c r="C30" s="45" t="s">
        <v>989</v>
      </c>
      <c r="D30" s="45" t="s">
        <v>1196</v>
      </c>
      <c r="E30" s="45" t="s">
        <v>1497</v>
      </c>
    </row>
    <row r="31" spans="1:5" ht="11.25">
      <c r="A31" s="45" t="s">
        <v>980</v>
      </c>
      <c r="B31" s="45" t="s">
        <v>990</v>
      </c>
      <c r="C31" s="45" t="s">
        <v>991</v>
      </c>
      <c r="D31" s="45" t="s">
        <v>1228</v>
      </c>
      <c r="E31" s="45" t="s">
        <v>1498</v>
      </c>
    </row>
    <row r="32" spans="1:5" ht="11.25">
      <c r="A32" s="45" t="s">
        <v>992</v>
      </c>
      <c r="B32" s="45" t="s">
        <v>994</v>
      </c>
      <c r="C32" s="45" t="s">
        <v>995</v>
      </c>
      <c r="D32" s="45" t="s">
        <v>1244</v>
      </c>
      <c r="E32" s="45" t="s">
        <v>1499</v>
      </c>
    </row>
    <row r="33" spans="1:5" ht="11.25">
      <c r="A33" s="45" t="s">
        <v>992</v>
      </c>
      <c r="B33" s="45" t="s">
        <v>996</v>
      </c>
      <c r="C33" s="45" t="s">
        <v>997</v>
      </c>
      <c r="D33" s="45" t="s">
        <v>1255</v>
      </c>
      <c r="E33" s="45" t="s">
        <v>1500</v>
      </c>
    </row>
    <row r="34" spans="1:5" ht="11.25">
      <c r="A34" s="45" t="s">
        <v>992</v>
      </c>
      <c r="B34" s="45" t="s">
        <v>998</v>
      </c>
      <c r="C34" s="45" t="s">
        <v>999</v>
      </c>
      <c r="D34" s="45" t="s">
        <v>1277</v>
      </c>
      <c r="E34" s="45" t="s">
        <v>1501</v>
      </c>
    </row>
    <row r="35" spans="1:5" ht="11.25">
      <c r="A35" s="45" t="s">
        <v>992</v>
      </c>
      <c r="B35" s="45" t="s">
        <v>1000</v>
      </c>
      <c r="C35" s="45" t="s">
        <v>1001</v>
      </c>
      <c r="D35" s="45" t="s">
        <v>1287</v>
      </c>
      <c r="E35" s="45" t="s">
        <v>1502</v>
      </c>
    </row>
    <row r="36" spans="1:5" ht="11.25">
      <c r="A36" s="45" t="s">
        <v>992</v>
      </c>
      <c r="B36" s="45" t="s">
        <v>1002</v>
      </c>
      <c r="C36" s="45" t="s">
        <v>1003</v>
      </c>
      <c r="D36" s="45" t="s">
        <v>1301</v>
      </c>
      <c r="E36" s="45" t="s">
        <v>1503</v>
      </c>
    </row>
    <row r="37" spans="1:5" ht="11.25">
      <c r="A37" s="45" t="s">
        <v>992</v>
      </c>
      <c r="B37" s="45" t="s">
        <v>992</v>
      </c>
      <c r="C37" s="45" t="s">
        <v>993</v>
      </c>
      <c r="D37" s="45" t="s">
        <v>1313</v>
      </c>
      <c r="E37" s="45" t="s">
        <v>1504</v>
      </c>
    </row>
    <row r="38" spans="1:5" ht="11.25">
      <c r="A38" s="45" t="s">
        <v>992</v>
      </c>
      <c r="B38" s="45" t="s">
        <v>1004</v>
      </c>
      <c r="C38" s="45" t="s">
        <v>1005</v>
      </c>
      <c r="D38" s="45" t="s">
        <v>1315</v>
      </c>
      <c r="E38" s="45" t="s">
        <v>1505</v>
      </c>
    </row>
    <row r="39" spans="1:5" ht="11.25">
      <c r="A39" s="45" t="s">
        <v>992</v>
      </c>
      <c r="B39" s="45" t="s">
        <v>1006</v>
      </c>
      <c r="C39" s="45" t="s">
        <v>1007</v>
      </c>
      <c r="D39" s="45" t="s">
        <v>1329</v>
      </c>
      <c r="E39" s="45" t="s">
        <v>1506</v>
      </c>
    </row>
    <row r="40" spans="1:5" ht="11.25">
      <c r="A40" s="45" t="s">
        <v>992</v>
      </c>
      <c r="B40" s="45" t="s">
        <v>1008</v>
      </c>
      <c r="C40" s="45" t="s">
        <v>1009</v>
      </c>
      <c r="D40" s="45" t="s">
        <v>1361</v>
      </c>
      <c r="E40" s="45" t="s">
        <v>1507</v>
      </c>
    </row>
    <row r="41" spans="1:5" ht="11.25">
      <c r="A41" s="45" t="s">
        <v>992</v>
      </c>
      <c r="B41" s="45" t="s">
        <v>1010</v>
      </c>
      <c r="C41" s="45" t="s">
        <v>1011</v>
      </c>
      <c r="D41" s="45" t="s">
        <v>1391</v>
      </c>
      <c r="E41" s="45" t="s">
        <v>1508</v>
      </c>
    </row>
    <row r="42" spans="1:5" ht="11.25">
      <c r="A42" s="45" t="s">
        <v>992</v>
      </c>
      <c r="B42" s="45" t="s">
        <v>1012</v>
      </c>
      <c r="C42" s="45" t="s">
        <v>1013</v>
      </c>
      <c r="D42" s="45" t="s">
        <v>1412</v>
      </c>
      <c r="E42" s="45" t="s">
        <v>1509</v>
      </c>
    </row>
    <row r="43" spans="1:5" ht="11.25">
      <c r="A43" s="45" t="s">
        <v>992</v>
      </c>
      <c r="B43" s="45" t="s">
        <v>1014</v>
      </c>
      <c r="C43" s="45" t="s">
        <v>1015</v>
      </c>
      <c r="D43" s="45" t="s">
        <v>1435</v>
      </c>
      <c r="E43" s="45" t="s">
        <v>1510</v>
      </c>
    </row>
    <row r="44" spans="1:5" ht="11.25">
      <c r="A44" s="45" t="s">
        <v>992</v>
      </c>
      <c r="B44" s="45" t="s">
        <v>1016</v>
      </c>
      <c r="C44" s="45" t="s">
        <v>1017</v>
      </c>
      <c r="D44" s="45" t="s">
        <v>1455</v>
      </c>
      <c r="E44" s="45" t="s">
        <v>1511</v>
      </c>
    </row>
    <row r="45" spans="1:3" ht="11.25">
      <c r="A45" s="45" t="s">
        <v>1018</v>
      </c>
      <c r="B45" s="45" t="s">
        <v>1020</v>
      </c>
      <c r="C45" s="45" t="s">
        <v>1021</v>
      </c>
    </row>
    <row r="46" spans="1:3" ht="11.25">
      <c r="A46" s="45" t="s">
        <v>1018</v>
      </c>
      <c r="B46" s="45" t="s">
        <v>1022</v>
      </c>
      <c r="C46" s="45" t="s">
        <v>1023</v>
      </c>
    </row>
    <row r="47" spans="1:3" ht="11.25">
      <c r="A47" s="45" t="s">
        <v>1018</v>
      </c>
      <c r="B47" s="45" t="s">
        <v>1024</v>
      </c>
      <c r="C47" s="45" t="s">
        <v>1025</v>
      </c>
    </row>
    <row r="48" spans="1:3" ht="11.25">
      <c r="A48" s="45" t="s">
        <v>1018</v>
      </c>
      <c r="B48" s="45" t="s">
        <v>1018</v>
      </c>
      <c r="C48" s="45" t="s">
        <v>1019</v>
      </c>
    </row>
    <row r="49" spans="1:3" ht="11.25">
      <c r="A49" s="45" t="s">
        <v>1018</v>
      </c>
      <c r="B49" s="45" t="s">
        <v>1026</v>
      </c>
      <c r="C49" s="45" t="s">
        <v>1027</v>
      </c>
    </row>
    <row r="50" spans="1:3" ht="11.25">
      <c r="A50" s="45" t="s">
        <v>1018</v>
      </c>
      <c r="B50" s="45" t="s">
        <v>1028</v>
      </c>
      <c r="C50" s="45" t="s">
        <v>1029</v>
      </c>
    </row>
    <row r="51" spans="1:3" ht="11.25">
      <c r="A51" s="45" t="s">
        <v>1018</v>
      </c>
      <c r="B51" s="45" t="s">
        <v>1030</v>
      </c>
      <c r="C51" s="45" t="s">
        <v>1031</v>
      </c>
    </row>
    <row r="52" spans="1:3" ht="11.25">
      <c r="A52" s="45" t="s">
        <v>1018</v>
      </c>
      <c r="B52" s="45" t="s">
        <v>1032</v>
      </c>
      <c r="C52" s="45" t="s">
        <v>1033</v>
      </c>
    </row>
    <row r="53" spans="1:3" ht="11.25">
      <c r="A53" s="45" t="s">
        <v>1018</v>
      </c>
      <c r="B53" s="45" t="s">
        <v>1034</v>
      </c>
      <c r="C53" s="45" t="s">
        <v>1035</v>
      </c>
    </row>
    <row r="54" spans="1:3" ht="11.25">
      <c r="A54" s="45" t="s">
        <v>1018</v>
      </c>
      <c r="B54" s="45" t="s">
        <v>1036</v>
      </c>
      <c r="C54" s="45" t="s">
        <v>1037</v>
      </c>
    </row>
    <row r="55" spans="1:3" ht="11.25">
      <c r="A55" s="45" t="s">
        <v>1018</v>
      </c>
      <c r="B55" s="45" t="s">
        <v>1038</v>
      </c>
      <c r="C55" s="45" t="s">
        <v>1039</v>
      </c>
    </row>
    <row r="56" spans="1:3" ht="11.25">
      <c r="A56" s="45" t="s">
        <v>1018</v>
      </c>
      <c r="B56" s="45" t="s">
        <v>1040</v>
      </c>
      <c r="C56" s="45" t="s">
        <v>1041</v>
      </c>
    </row>
    <row r="57" spans="1:3" ht="11.25">
      <c r="A57" s="45" t="s">
        <v>1042</v>
      </c>
      <c r="B57" s="45" t="s">
        <v>1044</v>
      </c>
      <c r="C57" s="45" t="s">
        <v>1045</v>
      </c>
    </row>
    <row r="58" spans="1:3" ht="11.25">
      <c r="A58" s="45" t="s">
        <v>1042</v>
      </c>
      <c r="B58" s="45" t="s">
        <v>1042</v>
      </c>
      <c r="C58" s="45" t="s">
        <v>1043</v>
      </c>
    </row>
    <row r="59" spans="1:3" ht="11.25">
      <c r="A59" s="45" t="s">
        <v>1042</v>
      </c>
      <c r="B59" s="45" t="s">
        <v>1046</v>
      </c>
      <c r="C59" s="45" t="s">
        <v>1047</v>
      </c>
    </row>
    <row r="60" spans="1:3" ht="11.25">
      <c r="A60" s="45" t="s">
        <v>1042</v>
      </c>
      <c r="B60" s="45" t="s">
        <v>1048</v>
      </c>
      <c r="C60" s="45" t="s">
        <v>1049</v>
      </c>
    </row>
    <row r="61" spans="1:3" ht="11.25">
      <c r="A61" s="45" t="s">
        <v>1042</v>
      </c>
      <c r="B61" s="45" t="s">
        <v>1050</v>
      </c>
      <c r="C61" s="45" t="s">
        <v>1051</v>
      </c>
    </row>
    <row r="62" spans="1:3" ht="11.25">
      <c r="A62" s="45" t="s">
        <v>1042</v>
      </c>
      <c r="B62" s="45" t="s">
        <v>1052</v>
      </c>
      <c r="C62" s="45" t="s">
        <v>1053</v>
      </c>
    </row>
    <row r="63" spans="1:3" ht="11.25">
      <c r="A63" s="45" t="s">
        <v>1042</v>
      </c>
      <c r="B63" s="45" t="s">
        <v>1054</v>
      </c>
      <c r="C63" s="45" t="s">
        <v>1055</v>
      </c>
    </row>
    <row r="64" spans="1:3" ht="11.25">
      <c r="A64" s="45" t="s">
        <v>1042</v>
      </c>
      <c r="B64" s="45" t="s">
        <v>1056</v>
      </c>
      <c r="C64" s="45" t="s">
        <v>1057</v>
      </c>
    </row>
    <row r="65" spans="1:3" ht="11.25">
      <c r="A65" s="45" t="s">
        <v>1042</v>
      </c>
      <c r="B65" s="45" t="s">
        <v>1058</v>
      </c>
      <c r="C65" s="45" t="s">
        <v>1059</v>
      </c>
    </row>
    <row r="66" spans="1:3" ht="11.25">
      <c r="A66" s="45" t="s">
        <v>1042</v>
      </c>
      <c r="B66" s="45" t="s">
        <v>1060</v>
      </c>
      <c r="C66" s="45" t="s">
        <v>1061</v>
      </c>
    </row>
    <row r="67" spans="1:3" ht="11.25">
      <c r="A67" s="45" t="s">
        <v>1042</v>
      </c>
      <c r="B67" s="45" t="s">
        <v>1062</v>
      </c>
      <c r="C67" s="45" t="s">
        <v>1063</v>
      </c>
    </row>
    <row r="68" spans="1:3" ht="11.25">
      <c r="A68" s="45" t="s">
        <v>1042</v>
      </c>
      <c r="B68" s="45" t="s">
        <v>1064</v>
      </c>
      <c r="C68" s="45" t="s">
        <v>1065</v>
      </c>
    </row>
    <row r="69" spans="1:3" ht="11.25">
      <c r="A69" s="45" t="s">
        <v>1066</v>
      </c>
      <c r="B69" s="45" t="s">
        <v>1066</v>
      </c>
      <c r="C69" s="45" t="s">
        <v>1067</v>
      </c>
    </row>
    <row r="70" spans="1:3" ht="11.25">
      <c r="A70" s="45" t="s">
        <v>1068</v>
      </c>
      <c r="B70" s="45" t="s">
        <v>1068</v>
      </c>
      <c r="C70" s="45" t="s">
        <v>1069</v>
      </c>
    </row>
    <row r="71" spans="1:3" ht="11.25">
      <c r="A71" s="45" t="s">
        <v>1070</v>
      </c>
      <c r="B71" s="45" t="s">
        <v>1070</v>
      </c>
      <c r="C71" s="45" t="s">
        <v>1071</v>
      </c>
    </row>
    <row r="72" spans="1:3" ht="11.25">
      <c r="A72" s="45" t="s">
        <v>1072</v>
      </c>
      <c r="B72" s="45" t="s">
        <v>1072</v>
      </c>
      <c r="C72" s="45" t="s">
        <v>1073</v>
      </c>
    </row>
    <row r="73" spans="1:3" ht="11.25">
      <c r="A73" s="45" t="s">
        <v>1074</v>
      </c>
      <c r="B73" s="45" t="s">
        <v>1074</v>
      </c>
      <c r="C73" s="45" t="s">
        <v>1075</v>
      </c>
    </row>
    <row r="74" spans="1:3" ht="11.25">
      <c r="A74" s="45" t="s">
        <v>1076</v>
      </c>
      <c r="B74" s="45" t="s">
        <v>1076</v>
      </c>
      <c r="C74" s="45" t="s">
        <v>1077</v>
      </c>
    </row>
    <row r="75" spans="1:3" ht="11.25">
      <c r="A75" s="45" t="s">
        <v>1078</v>
      </c>
      <c r="B75" s="45" t="s">
        <v>1078</v>
      </c>
      <c r="C75" s="45" t="s">
        <v>1079</v>
      </c>
    </row>
    <row r="76" spans="1:3" ht="11.25">
      <c r="A76" s="45" t="s">
        <v>1080</v>
      </c>
      <c r="B76" s="45" t="s">
        <v>1080</v>
      </c>
      <c r="C76" s="45" t="s">
        <v>1081</v>
      </c>
    </row>
    <row r="77" spans="1:3" ht="11.25">
      <c r="A77" s="45" t="s">
        <v>1082</v>
      </c>
      <c r="B77" s="45" t="s">
        <v>1082</v>
      </c>
      <c r="C77" s="45" t="s">
        <v>1083</v>
      </c>
    </row>
    <row r="78" spans="1:3" ht="11.25">
      <c r="A78" s="45" t="s">
        <v>1084</v>
      </c>
      <c r="B78" s="45" t="s">
        <v>1084</v>
      </c>
      <c r="C78" s="45" t="s">
        <v>1085</v>
      </c>
    </row>
    <row r="79" spans="1:3" ht="11.25">
      <c r="A79" s="45" t="s">
        <v>1086</v>
      </c>
      <c r="B79" s="45" t="s">
        <v>1086</v>
      </c>
      <c r="C79" s="45" t="s">
        <v>1087</v>
      </c>
    </row>
    <row r="80" spans="1:3" ht="11.25">
      <c r="A80" s="45" t="s">
        <v>1088</v>
      </c>
      <c r="B80" s="45" t="s">
        <v>1088</v>
      </c>
      <c r="C80" s="45" t="s">
        <v>1089</v>
      </c>
    </row>
    <row r="81" spans="1:3" ht="11.25">
      <c r="A81" s="45" t="s">
        <v>1090</v>
      </c>
      <c r="B81" s="45" t="s">
        <v>1090</v>
      </c>
      <c r="C81" s="45" t="s">
        <v>1091</v>
      </c>
    </row>
    <row r="82" spans="1:3" ht="11.25">
      <c r="A82" s="45" t="s">
        <v>1092</v>
      </c>
      <c r="B82" s="45" t="s">
        <v>1092</v>
      </c>
      <c r="C82" s="45" t="s">
        <v>1093</v>
      </c>
    </row>
    <row r="83" spans="1:3" ht="11.25">
      <c r="A83" s="45" t="s">
        <v>1094</v>
      </c>
      <c r="B83" s="45" t="s">
        <v>1094</v>
      </c>
      <c r="C83" s="45" t="s">
        <v>1095</v>
      </c>
    </row>
    <row r="84" spans="1:3" ht="11.25">
      <c r="A84" s="45" t="s">
        <v>1094</v>
      </c>
      <c r="B84" s="45" t="s">
        <v>1096</v>
      </c>
      <c r="C84" s="45" t="s">
        <v>1097</v>
      </c>
    </row>
    <row r="85" spans="1:3" ht="11.25">
      <c r="A85" s="45" t="s">
        <v>1098</v>
      </c>
      <c r="B85" s="45" t="s">
        <v>1100</v>
      </c>
      <c r="C85" s="45" t="s">
        <v>1101</v>
      </c>
    </row>
    <row r="86" spans="1:3" ht="11.25">
      <c r="A86" s="45" t="s">
        <v>1098</v>
      </c>
      <c r="B86" s="45" t="s">
        <v>1098</v>
      </c>
      <c r="C86" s="45" t="s">
        <v>1099</v>
      </c>
    </row>
    <row r="87" spans="1:3" ht="11.25">
      <c r="A87" s="45" t="s">
        <v>1098</v>
      </c>
      <c r="B87" s="45" t="s">
        <v>1102</v>
      </c>
      <c r="C87" s="45" t="s">
        <v>1103</v>
      </c>
    </row>
    <row r="88" spans="1:3" ht="11.25">
      <c r="A88" s="45" t="s">
        <v>1098</v>
      </c>
      <c r="B88" s="45" t="s">
        <v>1104</v>
      </c>
      <c r="C88" s="45" t="s">
        <v>1105</v>
      </c>
    </row>
    <row r="89" spans="1:3" ht="11.25">
      <c r="A89" s="45" t="s">
        <v>1106</v>
      </c>
      <c r="B89" s="45" t="s">
        <v>1108</v>
      </c>
      <c r="C89" s="45" t="s">
        <v>1109</v>
      </c>
    </row>
    <row r="90" spans="1:3" ht="11.25">
      <c r="A90" s="45" t="s">
        <v>1106</v>
      </c>
      <c r="B90" s="45" t="s">
        <v>1110</v>
      </c>
      <c r="C90" s="45" t="s">
        <v>1111</v>
      </c>
    </row>
    <row r="91" spans="1:3" ht="11.25">
      <c r="A91" s="45" t="s">
        <v>1106</v>
      </c>
      <c r="B91" s="45" t="s">
        <v>1112</v>
      </c>
      <c r="C91" s="45" t="s">
        <v>1113</v>
      </c>
    </row>
    <row r="92" spans="1:3" ht="11.25">
      <c r="A92" s="45" t="s">
        <v>1106</v>
      </c>
      <c r="B92" s="45" t="s">
        <v>1106</v>
      </c>
      <c r="C92" s="45" t="s">
        <v>1107</v>
      </c>
    </row>
    <row r="93" spans="1:3" ht="11.25">
      <c r="A93" s="45" t="s">
        <v>1106</v>
      </c>
      <c r="B93" s="45" t="s">
        <v>1114</v>
      </c>
      <c r="C93" s="45" t="s">
        <v>1115</v>
      </c>
    </row>
    <row r="94" spans="1:3" ht="11.25">
      <c r="A94" s="45" t="s">
        <v>1106</v>
      </c>
      <c r="B94" s="45" t="s">
        <v>1116</v>
      </c>
      <c r="C94" s="45" t="s">
        <v>1117</v>
      </c>
    </row>
    <row r="95" spans="1:3" ht="11.25">
      <c r="A95" s="45" t="s">
        <v>1106</v>
      </c>
      <c r="B95" s="45" t="s">
        <v>1118</v>
      </c>
      <c r="C95" s="45" t="s">
        <v>1119</v>
      </c>
    </row>
    <row r="96" spans="1:3" ht="11.25">
      <c r="A96" s="45" t="s">
        <v>1106</v>
      </c>
      <c r="B96" s="45" t="s">
        <v>1120</v>
      </c>
      <c r="C96" s="45" t="s">
        <v>1121</v>
      </c>
    </row>
    <row r="97" spans="1:3" ht="11.25">
      <c r="A97" s="45" t="s">
        <v>1106</v>
      </c>
      <c r="B97" s="45" t="s">
        <v>1122</v>
      </c>
      <c r="C97" s="45" t="s">
        <v>1123</v>
      </c>
    </row>
    <row r="98" spans="1:3" ht="11.25">
      <c r="A98" s="45" t="s">
        <v>1106</v>
      </c>
      <c r="B98" s="45" t="s">
        <v>1124</v>
      </c>
      <c r="C98" s="45" t="s">
        <v>1125</v>
      </c>
    </row>
    <row r="99" spans="1:3" ht="11.25">
      <c r="A99" s="45" t="s">
        <v>1106</v>
      </c>
      <c r="B99" s="45" t="s">
        <v>1126</v>
      </c>
      <c r="C99" s="45" t="s">
        <v>1127</v>
      </c>
    </row>
    <row r="100" spans="1:3" ht="11.25">
      <c r="A100" s="45" t="s">
        <v>1128</v>
      </c>
      <c r="B100" s="45" t="s">
        <v>1130</v>
      </c>
      <c r="C100" s="45" t="s">
        <v>1131</v>
      </c>
    </row>
    <row r="101" spans="1:3" ht="11.25">
      <c r="A101" s="45" t="s">
        <v>1128</v>
      </c>
      <c r="B101" s="45" t="s">
        <v>1132</v>
      </c>
      <c r="C101" s="45" t="s">
        <v>1133</v>
      </c>
    </row>
    <row r="102" spans="1:3" ht="11.25">
      <c r="A102" s="45" t="s">
        <v>1128</v>
      </c>
      <c r="B102" s="45" t="s">
        <v>1134</v>
      </c>
      <c r="C102" s="45" t="s">
        <v>1135</v>
      </c>
    </row>
    <row r="103" spans="1:3" ht="11.25">
      <c r="A103" s="45" t="s">
        <v>1128</v>
      </c>
      <c r="B103" s="45" t="s">
        <v>1136</v>
      </c>
      <c r="C103" s="45" t="s">
        <v>1137</v>
      </c>
    </row>
    <row r="104" spans="1:3" ht="11.25">
      <c r="A104" s="45" t="s">
        <v>1128</v>
      </c>
      <c r="B104" s="45" t="s">
        <v>1138</v>
      </c>
      <c r="C104" s="45" t="s">
        <v>1139</v>
      </c>
    </row>
    <row r="105" spans="1:3" ht="11.25">
      <c r="A105" s="45" t="s">
        <v>1128</v>
      </c>
      <c r="B105" s="45" t="s">
        <v>1128</v>
      </c>
      <c r="C105" s="45" t="s">
        <v>1129</v>
      </c>
    </row>
    <row r="106" spans="1:3" ht="11.25">
      <c r="A106" s="45" t="s">
        <v>1128</v>
      </c>
      <c r="B106" s="45" t="s">
        <v>1140</v>
      </c>
      <c r="C106" s="45" t="s">
        <v>1141</v>
      </c>
    </row>
    <row r="107" spans="1:3" ht="11.25">
      <c r="A107" s="45" t="s">
        <v>1128</v>
      </c>
      <c r="B107" s="45" t="s">
        <v>1142</v>
      </c>
      <c r="C107" s="45" t="s">
        <v>1143</v>
      </c>
    </row>
    <row r="108" spans="1:3" ht="11.25">
      <c r="A108" s="45" t="s">
        <v>1128</v>
      </c>
      <c r="B108" s="45" t="s">
        <v>1144</v>
      </c>
      <c r="C108" s="45" t="s">
        <v>1145</v>
      </c>
    </row>
    <row r="109" spans="1:3" ht="11.25">
      <c r="A109" s="45" t="s">
        <v>1128</v>
      </c>
      <c r="B109" s="45" t="s">
        <v>1146</v>
      </c>
      <c r="C109" s="45" t="s">
        <v>1147</v>
      </c>
    </row>
    <row r="110" spans="1:3" ht="11.25">
      <c r="A110" s="45" t="s">
        <v>1128</v>
      </c>
      <c r="B110" s="45" t="s">
        <v>1148</v>
      </c>
      <c r="C110" s="45" t="s">
        <v>1149</v>
      </c>
    </row>
    <row r="111" spans="1:3" ht="11.25">
      <c r="A111" s="45" t="s">
        <v>1128</v>
      </c>
      <c r="B111" s="45" t="s">
        <v>1150</v>
      </c>
      <c r="C111" s="45" t="s">
        <v>1151</v>
      </c>
    </row>
    <row r="112" spans="1:3" ht="11.25">
      <c r="A112" s="45" t="s">
        <v>1128</v>
      </c>
      <c r="B112" s="45" t="s">
        <v>1152</v>
      </c>
      <c r="C112" s="45" t="s">
        <v>1153</v>
      </c>
    </row>
    <row r="113" spans="1:3" ht="11.25">
      <c r="A113" s="45" t="s">
        <v>1154</v>
      </c>
      <c r="B113" s="45" t="s">
        <v>1156</v>
      </c>
      <c r="C113" s="45" t="s">
        <v>1157</v>
      </c>
    </row>
    <row r="114" spans="1:3" ht="11.25">
      <c r="A114" s="45" t="s">
        <v>1154</v>
      </c>
      <c r="B114" s="45" t="s">
        <v>1158</v>
      </c>
      <c r="C114" s="45" t="s">
        <v>1159</v>
      </c>
    </row>
    <row r="115" spans="1:3" ht="11.25">
      <c r="A115" s="45" t="s">
        <v>1154</v>
      </c>
      <c r="B115" s="45" t="s">
        <v>1160</v>
      </c>
      <c r="C115" s="45" t="s">
        <v>1161</v>
      </c>
    </row>
    <row r="116" spans="1:3" ht="11.25">
      <c r="A116" s="45" t="s">
        <v>1154</v>
      </c>
      <c r="B116" s="45" t="s">
        <v>1162</v>
      </c>
      <c r="C116" s="45" t="s">
        <v>1163</v>
      </c>
    </row>
    <row r="117" spans="1:3" ht="11.25">
      <c r="A117" s="45" t="s">
        <v>1154</v>
      </c>
      <c r="B117" s="45" t="s">
        <v>1164</v>
      </c>
      <c r="C117" s="45" t="s">
        <v>1165</v>
      </c>
    </row>
    <row r="118" spans="1:3" ht="11.25">
      <c r="A118" s="45" t="s">
        <v>1154</v>
      </c>
      <c r="B118" s="45" t="s">
        <v>1154</v>
      </c>
      <c r="C118" s="45" t="s">
        <v>1155</v>
      </c>
    </row>
    <row r="119" spans="1:3" ht="11.25">
      <c r="A119" s="45" t="s">
        <v>1154</v>
      </c>
      <c r="B119" s="45" t="s">
        <v>1166</v>
      </c>
      <c r="C119" s="45" t="s">
        <v>1167</v>
      </c>
    </row>
    <row r="120" spans="1:3" ht="11.25">
      <c r="A120" s="45" t="s">
        <v>1154</v>
      </c>
      <c r="B120" s="45" t="s">
        <v>1168</v>
      </c>
      <c r="C120" s="45" t="s">
        <v>1169</v>
      </c>
    </row>
    <row r="121" spans="1:3" ht="11.25">
      <c r="A121" s="45" t="s">
        <v>1154</v>
      </c>
      <c r="B121" s="45" t="s">
        <v>1170</v>
      </c>
      <c r="C121" s="45" t="s">
        <v>1171</v>
      </c>
    </row>
    <row r="122" spans="1:3" ht="11.25">
      <c r="A122" s="45" t="s">
        <v>1154</v>
      </c>
      <c r="B122" s="45" t="s">
        <v>1172</v>
      </c>
      <c r="C122" s="45" t="s">
        <v>1173</v>
      </c>
    </row>
    <row r="123" spans="1:3" ht="11.25">
      <c r="A123" s="45" t="s">
        <v>1174</v>
      </c>
      <c r="B123" s="45" t="s">
        <v>1176</v>
      </c>
      <c r="C123" s="45" t="s">
        <v>1177</v>
      </c>
    </row>
    <row r="124" spans="1:3" ht="11.25">
      <c r="A124" s="45" t="s">
        <v>1174</v>
      </c>
      <c r="B124" s="45" t="s">
        <v>1178</v>
      </c>
      <c r="C124" s="45" t="s">
        <v>1179</v>
      </c>
    </row>
    <row r="125" spans="1:3" ht="11.25">
      <c r="A125" s="45" t="s">
        <v>1174</v>
      </c>
      <c r="B125" s="45" t="s">
        <v>1174</v>
      </c>
      <c r="C125" s="45" t="s">
        <v>1175</v>
      </c>
    </row>
    <row r="126" spans="1:3" ht="11.25">
      <c r="A126" s="45" t="s">
        <v>1174</v>
      </c>
      <c r="B126" s="45" t="s">
        <v>1180</v>
      </c>
      <c r="C126" s="45" t="s">
        <v>1181</v>
      </c>
    </row>
    <row r="127" spans="1:3" ht="11.25">
      <c r="A127" s="45" t="s">
        <v>1182</v>
      </c>
      <c r="B127" s="45" t="s">
        <v>1184</v>
      </c>
      <c r="C127" s="45" t="s">
        <v>1185</v>
      </c>
    </row>
    <row r="128" spans="1:3" ht="11.25">
      <c r="A128" s="45" t="s">
        <v>1182</v>
      </c>
      <c r="B128" s="45" t="s">
        <v>1182</v>
      </c>
      <c r="C128" s="45" t="s">
        <v>1183</v>
      </c>
    </row>
    <row r="129" spans="1:3" ht="11.25">
      <c r="A129" s="45" t="s">
        <v>1182</v>
      </c>
      <c r="B129" s="45" t="s">
        <v>1186</v>
      </c>
      <c r="C129" s="45" t="s">
        <v>1187</v>
      </c>
    </row>
    <row r="130" spans="1:3" ht="11.25">
      <c r="A130" s="45" t="s">
        <v>1188</v>
      </c>
      <c r="B130" s="45" t="s">
        <v>1190</v>
      </c>
      <c r="C130" s="45" t="s">
        <v>1191</v>
      </c>
    </row>
    <row r="131" spans="1:3" ht="11.25">
      <c r="A131" s="45" t="s">
        <v>1188</v>
      </c>
      <c r="B131" s="45" t="s">
        <v>1188</v>
      </c>
      <c r="C131" s="45" t="s">
        <v>1189</v>
      </c>
    </row>
    <row r="132" spans="1:3" ht="11.25">
      <c r="A132" s="45" t="s">
        <v>1188</v>
      </c>
      <c r="B132" s="45" t="s">
        <v>1192</v>
      </c>
      <c r="C132" s="45" t="s">
        <v>1193</v>
      </c>
    </row>
    <row r="133" spans="1:3" ht="11.25">
      <c r="A133" s="45" t="s">
        <v>1188</v>
      </c>
      <c r="B133" s="45" t="s">
        <v>1194</v>
      </c>
      <c r="C133" s="45" t="s">
        <v>1195</v>
      </c>
    </row>
    <row r="134" spans="1:3" ht="11.25">
      <c r="A134" s="45" t="s">
        <v>1196</v>
      </c>
      <c r="B134" s="45" t="s">
        <v>1198</v>
      </c>
      <c r="C134" s="45" t="s">
        <v>1199</v>
      </c>
    </row>
    <row r="135" spans="1:3" ht="11.25">
      <c r="A135" s="45" t="s">
        <v>1196</v>
      </c>
      <c r="B135" s="45" t="s">
        <v>1200</v>
      </c>
      <c r="C135" s="45" t="s">
        <v>1201</v>
      </c>
    </row>
    <row r="136" spans="1:3" ht="11.25">
      <c r="A136" s="45" t="s">
        <v>1196</v>
      </c>
      <c r="B136" s="45" t="s">
        <v>1202</v>
      </c>
      <c r="C136" s="45" t="s">
        <v>1203</v>
      </c>
    </row>
    <row r="137" spans="1:3" ht="11.25">
      <c r="A137" s="45" t="s">
        <v>1196</v>
      </c>
      <c r="B137" s="45" t="s">
        <v>1204</v>
      </c>
      <c r="C137" s="45" t="s">
        <v>1205</v>
      </c>
    </row>
    <row r="138" spans="1:3" ht="11.25">
      <c r="A138" s="45" t="s">
        <v>1196</v>
      </c>
      <c r="B138" s="45" t="s">
        <v>1206</v>
      </c>
      <c r="C138" s="45" t="s">
        <v>1207</v>
      </c>
    </row>
    <row r="139" spans="1:3" ht="11.25">
      <c r="A139" s="45" t="s">
        <v>1196</v>
      </c>
      <c r="B139" s="45" t="s">
        <v>1208</v>
      </c>
      <c r="C139" s="45" t="s">
        <v>1209</v>
      </c>
    </row>
    <row r="140" spans="1:3" ht="11.25">
      <c r="A140" s="45" t="s">
        <v>1196</v>
      </c>
      <c r="B140" s="45" t="s">
        <v>1210</v>
      </c>
      <c r="C140" s="45" t="s">
        <v>1211</v>
      </c>
    </row>
    <row r="141" spans="1:3" ht="11.25">
      <c r="A141" s="45" t="s">
        <v>1196</v>
      </c>
      <c r="B141" s="45" t="s">
        <v>1196</v>
      </c>
      <c r="C141" s="45" t="s">
        <v>1197</v>
      </c>
    </row>
    <row r="142" spans="1:3" ht="11.25">
      <c r="A142" s="45" t="s">
        <v>1196</v>
      </c>
      <c r="B142" s="45" t="s">
        <v>1212</v>
      </c>
      <c r="C142" s="45" t="s">
        <v>1213</v>
      </c>
    </row>
    <row r="143" spans="1:3" ht="11.25">
      <c r="A143" s="45" t="s">
        <v>1196</v>
      </c>
      <c r="B143" s="45" t="s">
        <v>1214</v>
      </c>
      <c r="C143" s="45" t="s">
        <v>1215</v>
      </c>
    </row>
    <row r="144" spans="1:3" ht="11.25">
      <c r="A144" s="45" t="s">
        <v>1196</v>
      </c>
      <c r="B144" s="45" t="s">
        <v>1216</v>
      </c>
      <c r="C144" s="45" t="s">
        <v>1217</v>
      </c>
    </row>
    <row r="145" spans="1:3" ht="11.25">
      <c r="A145" s="45" t="s">
        <v>1196</v>
      </c>
      <c r="B145" s="45" t="s">
        <v>1218</v>
      </c>
      <c r="C145" s="45" t="s">
        <v>1219</v>
      </c>
    </row>
    <row r="146" spans="1:3" ht="11.25">
      <c r="A146" s="45" t="s">
        <v>1196</v>
      </c>
      <c r="B146" s="45" t="s">
        <v>1220</v>
      </c>
      <c r="C146" s="45" t="s">
        <v>1221</v>
      </c>
    </row>
    <row r="147" spans="1:3" ht="11.25">
      <c r="A147" s="45" t="s">
        <v>1196</v>
      </c>
      <c r="B147" s="45" t="s">
        <v>1222</v>
      </c>
      <c r="C147" s="45" t="s">
        <v>1223</v>
      </c>
    </row>
    <row r="148" spans="1:3" ht="11.25">
      <c r="A148" s="45" t="s">
        <v>1196</v>
      </c>
      <c r="B148" s="45" t="s">
        <v>1224</v>
      </c>
      <c r="C148" s="45" t="s">
        <v>1225</v>
      </c>
    </row>
    <row r="149" spans="1:3" ht="11.25">
      <c r="A149" s="45" t="s">
        <v>1196</v>
      </c>
      <c r="B149" s="45" t="s">
        <v>1226</v>
      </c>
      <c r="C149" s="45" t="s">
        <v>1227</v>
      </c>
    </row>
    <row r="150" spans="1:3" ht="11.25">
      <c r="A150" s="45" t="s">
        <v>1228</v>
      </c>
      <c r="B150" s="45" t="s">
        <v>1230</v>
      </c>
      <c r="C150" s="45" t="s">
        <v>1231</v>
      </c>
    </row>
    <row r="151" spans="1:3" ht="11.25">
      <c r="A151" s="45" t="s">
        <v>1228</v>
      </c>
      <c r="B151" s="45" t="s">
        <v>1228</v>
      </c>
      <c r="C151" s="45" t="s">
        <v>1229</v>
      </c>
    </row>
    <row r="152" spans="1:3" ht="11.25">
      <c r="A152" s="45" t="s">
        <v>1228</v>
      </c>
      <c r="B152" s="45" t="s">
        <v>1232</v>
      </c>
      <c r="C152" s="45" t="s">
        <v>1233</v>
      </c>
    </row>
    <row r="153" spans="1:3" ht="11.25">
      <c r="A153" s="45" t="s">
        <v>1228</v>
      </c>
      <c r="B153" s="45" t="s">
        <v>1234</v>
      </c>
      <c r="C153" s="45" t="s">
        <v>1235</v>
      </c>
    </row>
    <row r="154" spans="1:3" ht="11.25">
      <c r="A154" s="45" t="s">
        <v>1228</v>
      </c>
      <c r="B154" s="45" t="s">
        <v>1236</v>
      </c>
      <c r="C154" s="45" t="s">
        <v>1237</v>
      </c>
    </row>
    <row r="155" spans="1:3" ht="11.25">
      <c r="A155" s="45" t="s">
        <v>1228</v>
      </c>
      <c r="B155" s="45" t="s">
        <v>1238</v>
      </c>
      <c r="C155" s="45" t="s">
        <v>1239</v>
      </c>
    </row>
    <row r="156" spans="1:3" ht="11.25">
      <c r="A156" s="45" t="s">
        <v>1228</v>
      </c>
      <c r="B156" s="45" t="s">
        <v>1240</v>
      </c>
      <c r="C156" s="45" t="s">
        <v>1241</v>
      </c>
    </row>
    <row r="157" spans="1:3" ht="11.25">
      <c r="A157" s="45" t="s">
        <v>1228</v>
      </c>
      <c r="B157" s="45" t="s">
        <v>1242</v>
      </c>
      <c r="C157" s="45" t="s">
        <v>1243</v>
      </c>
    </row>
    <row r="158" spans="1:3" ht="11.25">
      <c r="A158" s="45" t="s">
        <v>1244</v>
      </c>
      <c r="B158" s="45" t="s">
        <v>1246</v>
      </c>
      <c r="C158" s="45" t="s">
        <v>1247</v>
      </c>
    </row>
    <row r="159" spans="1:3" ht="11.25">
      <c r="A159" s="45" t="s">
        <v>1244</v>
      </c>
      <c r="B159" s="45" t="s">
        <v>1248</v>
      </c>
      <c r="C159" s="45" t="s">
        <v>1249</v>
      </c>
    </row>
    <row r="160" spans="1:3" ht="11.25">
      <c r="A160" s="45" t="s">
        <v>1244</v>
      </c>
      <c r="B160" s="45" t="s">
        <v>1244</v>
      </c>
      <c r="C160" s="45" t="s">
        <v>1245</v>
      </c>
    </row>
    <row r="161" spans="1:3" ht="11.25">
      <c r="A161" s="45" t="s">
        <v>1244</v>
      </c>
      <c r="B161" s="45" t="s">
        <v>1250</v>
      </c>
      <c r="C161" s="45" t="s">
        <v>1251</v>
      </c>
    </row>
    <row r="162" spans="1:3" ht="11.25">
      <c r="A162" s="45" t="s">
        <v>1244</v>
      </c>
      <c r="B162" s="45" t="s">
        <v>1054</v>
      </c>
      <c r="C162" s="45" t="s">
        <v>1252</v>
      </c>
    </row>
    <row r="163" spans="1:3" ht="11.25">
      <c r="A163" s="45" t="s">
        <v>1244</v>
      </c>
      <c r="B163" s="45" t="s">
        <v>1253</v>
      </c>
      <c r="C163" s="45" t="s">
        <v>1254</v>
      </c>
    </row>
    <row r="164" spans="1:3" ht="11.25">
      <c r="A164" s="45" t="s">
        <v>1255</v>
      </c>
      <c r="B164" s="45" t="s">
        <v>1257</v>
      </c>
      <c r="C164" s="45" t="s">
        <v>1258</v>
      </c>
    </row>
    <row r="165" spans="1:3" ht="11.25">
      <c r="A165" s="45" t="s">
        <v>1255</v>
      </c>
      <c r="B165" s="45" t="s">
        <v>1259</v>
      </c>
      <c r="C165" s="45" t="s">
        <v>1260</v>
      </c>
    </row>
    <row r="166" spans="1:3" ht="11.25">
      <c r="A166" s="45" t="s">
        <v>1255</v>
      </c>
      <c r="B166" s="45" t="s">
        <v>1261</v>
      </c>
      <c r="C166" s="45" t="s">
        <v>1262</v>
      </c>
    </row>
    <row r="167" spans="1:3" ht="11.25">
      <c r="A167" s="45" t="s">
        <v>1255</v>
      </c>
      <c r="B167" s="45" t="s">
        <v>1263</v>
      </c>
      <c r="C167" s="45" t="s">
        <v>1264</v>
      </c>
    </row>
    <row r="168" spans="1:3" ht="11.25">
      <c r="A168" s="45" t="s">
        <v>1255</v>
      </c>
      <c r="B168" s="45" t="s">
        <v>1255</v>
      </c>
      <c r="C168" s="45" t="s">
        <v>1256</v>
      </c>
    </row>
    <row r="169" spans="1:3" ht="11.25">
      <c r="A169" s="45" t="s">
        <v>1255</v>
      </c>
      <c r="B169" s="45" t="s">
        <v>1265</v>
      </c>
      <c r="C169" s="45" t="s">
        <v>1266</v>
      </c>
    </row>
    <row r="170" spans="1:3" ht="11.25">
      <c r="A170" s="45" t="s">
        <v>1255</v>
      </c>
      <c r="B170" s="45" t="s">
        <v>1267</v>
      </c>
      <c r="C170" s="45" t="s">
        <v>1268</v>
      </c>
    </row>
    <row r="171" spans="1:3" ht="11.25">
      <c r="A171" s="45" t="s">
        <v>1255</v>
      </c>
      <c r="B171" s="45" t="s">
        <v>1269</v>
      </c>
      <c r="C171" s="45" t="s">
        <v>1270</v>
      </c>
    </row>
    <row r="172" spans="1:3" ht="11.25">
      <c r="A172" s="45" t="s">
        <v>1255</v>
      </c>
      <c r="B172" s="45" t="s">
        <v>1271</v>
      </c>
      <c r="C172" s="45" t="s">
        <v>1272</v>
      </c>
    </row>
    <row r="173" spans="1:3" ht="11.25">
      <c r="A173" s="45" t="s">
        <v>1255</v>
      </c>
      <c r="B173" s="45" t="s">
        <v>1273</v>
      </c>
      <c r="C173" s="45" t="s">
        <v>1274</v>
      </c>
    </row>
    <row r="174" spans="1:3" ht="11.25">
      <c r="A174" s="45" t="s">
        <v>1255</v>
      </c>
      <c r="B174" s="45" t="s">
        <v>1275</v>
      </c>
      <c r="C174" s="45" t="s">
        <v>1276</v>
      </c>
    </row>
    <row r="175" spans="1:3" ht="11.25">
      <c r="A175" s="45" t="s">
        <v>1277</v>
      </c>
      <c r="B175" s="45" t="s">
        <v>1279</v>
      </c>
      <c r="C175" s="45" t="s">
        <v>1280</v>
      </c>
    </row>
    <row r="176" spans="1:3" ht="11.25">
      <c r="A176" s="45" t="s">
        <v>1277</v>
      </c>
      <c r="B176" s="45" t="s">
        <v>1281</v>
      </c>
      <c r="C176" s="45" t="s">
        <v>1282</v>
      </c>
    </row>
    <row r="177" spans="1:3" ht="11.25">
      <c r="A177" s="45" t="s">
        <v>1277</v>
      </c>
      <c r="B177" s="45" t="s">
        <v>1277</v>
      </c>
      <c r="C177" s="45" t="s">
        <v>1278</v>
      </c>
    </row>
    <row r="178" spans="1:3" ht="11.25">
      <c r="A178" s="45" t="s">
        <v>1277</v>
      </c>
      <c r="B178" s="45" t="s">
        <v>1283</v>
      </c>
      <c r="C178" s="45" t="s">
        <v>1284</v>
      </c>
    </row>
    <row r="179" spans="1:3" ht="11.25">
      <c r="A179" s="45" t="s">
        <v>1277</v>
      </c>
      <c r="B179" s="45" t="s">
        <v>1285</v>
      </c>
      <c r="C179" s="45" t="s">
        <v>1286</v>
      </c>
    </row>
    <row r="180" spans="1:3" ht="11.25">
      <c r="A180" s="45" t="s">
        <v>1287</v>
      </c>
      <c r="B180" s="45" t="s">
        <v>1289</v>
      </c>
      <c r="C180" s="45" t="s">
        <v>1290</v>
      </c>
    </row>
    <row r="181" spans="1:3" ht="11.25">
      <c r="A181" s="45" t="s">
        <v>1287</v>
      </c>
      <c r="B181" s="45" t="s">
        <v>1291</v>
      </c>
      <c r="C181" s="45" t="s">
        <v>1292</v>
      </c>
    </row>
    <row r="182" spans="1:3" ht="11.25">
      <c r="A182" s="45" t="s">
        <v>1287</v>
      </c>
      <c r="B182" s="45" t="s">
        <v>1293</v>
      </c>
      <c r="C182" s="45" t="s">
        <v>1294</v>
      </c>
    </row>
    <row r="183" spans="1:3" ht="11.25">
      <c r="A183" s="45" t="s">
        <v>1287</v>
      </c>
      <c r="B183" s="45" t="s">
        <v>1287</v>
      </c>
      <c r="C183" s="45" t="s">
        <v>1288</v>
      </c>
    </row>
    <row r="184" spans="1:3" ht="11.25">
      <c r="A184" s="45" t="s">
        <v>1287</v>
      </c>
      <c r="B184" s="45" t="s">
        <v>1295</v>
      </c>
      <c r="C184" s="45" t="s">
        <v>1296</v>
      </c>
    </row>
    <row r="185" spans="1:3" ht="11.25">
      <c r="A185" s="45" t="s">
        <v>1287</v>
      </c>
      <c r="B185" s="45" t="s">
        <v>1297</v>
      </c>
      <c r="C185" s="45" t="s">
        <v>1298</v>
      </c>
    </row>
    <row r="186" spans="1:3" ht="11.25">
      <c r="A186" s="45" t="s">
        <v>1287</v>
      </c>
      <c r="B186" s="45" t="s">
        <v>1299</v>
      </c>
      <c r="C186" s="45" t="s">
        <v>1300</v>
      </c>
    </row>
    <row r="187" spans="1:3" ht="11.25">
      <c r="A187" s="45" t="s">
        <v>1301</v>
      </c>
      <c r="B187" s="45" t="s">
        <v>1303</v>
      </c>
      <c r="C187" s="45" t="s">
        <v>1304</v>
      </c>
    </row>
    <row r="188" spans="1:3" ht="11.25">
      <c r="A188" s="45" t="s">
        <v>1301</v>
      </c>
      <c r="B188" s="45" t="s">
        <v>1305</v>
      </c>
      <c r="C188" s="45" t="s">
        <v>1306</v>
      </c>
    </row>
    <row r="189" spans="1:3" ht="11.25">
      <c r="A189" s="45" t="s">
        <v>1301</v>
      </c>
      <c r="B189" s="45" t="s">
        <v>1307</v>
      </c>
      <c r="C189" s="45" t="s">
        <v>1308</v>
      </c>
    </row>
    <row r="190" spans="1:3" ht="11.25">
      <c r="A190" s="45" t="s">
        <v>1301</v>
      </c>
      <c r="B190" s="45" t="s">
        <v>1309</v>
      </c>
      <c r="C190" s="45" t="s">
        <v>1310</v>
      </c>
    </row>
    <row r="191" spans="1:3" ht="11.25">
      <c r="A191" s="45" t="s">
        <v>1301</v>
      </c>
      <c r="B191" s="45" t="s">
        <v>1301</v>
      </c>
      <c r="C191" s="45" t="s">
        <v>1302</v>
      </c>
    </row>
    <row r="192" spans="1:3" ht="11.25">
      <c r="A192" s="45" t="s">
        <v>1301</v>
      </c>
      <c r="B192" s="45" t="s">
        <v>1311</v>
      </c>
      <c r="C192" s="45" t="s">
        <v>1312</v>
      </c>
    </row>
    <row r="193" spans="1:3" ht="11.25">
      <c r="A193" s="45" t="s">
        <v>1313</v>
      </c>
      <c r="B193" s="45" t="s">
        <v>1313</v>
      </c>
      <c r="C193" s="45" t="s">
        <v>1314</v>
      </c>
    </row>
    <row r="194" spans="1:3" ht="11.25">
      <c r="A194" s="45" t="s">
        <v>1315</v>
      </c>
      <c r="B194" s="45" t="s">
        <v>1317</v>
      </c>
      <c r="C194" s="45" t="s">
        <v>1318</v>
      </c>
    </row>
    <row r="195" spans="1:3" ht="11.25">
      <c r="A195" s="45" t="s">
        <v>1315</v>
      </c>
      <c r="B195" s="45" t="s">
        <v>1319</v>
      </c>
      <c r="C195" s="45" t="s">
        <v>1320</v>
      </c>
    </row>
    <row r="196" spans="1:3" ht="11.25">
      <c r="A196" s="45" t="s">
        <v>1315</v>
      </c>
      <c r="B196" s="45" t="s">
        <v>1321</v>
      </c>
      <c r="C196" s="45" t="s">
        <v>1322</v>
      </c>
    </row>
    <row r="197" spans="1:3" ht="11.25">
      <c r="A197" s="45" t="s">
        <v>1315</v>
      </c>
      <c r="B197" s="45" t="s">
        <v>1323</v>
      </c>
      <c r="C197" s="45" t="s">
        <v>1324</v>
      </c>
    </row>
    <row r="198" spans="1:3" ht="11.25">
      <c r="A198" s="45" t="s">
        <v>1315</v>
      </c>
      <c r="B198" s="45" t="s">
        <v>1325</v>
      </c>
      <c r="C198" s="45" t="s">
        <v>1326</v>
      </c>
    </row>
    <row r="199" spans="1:3" ht="11.25">
      <c r="A199" s="45" t="s">
        <v>1315</v>
      </c>
      <c r="B199" s="45" t="s">
        <v>1327</v>
      </c>
      <c r="C199" s="45" t="s">
        <v>1328</v>
      </c>
    </row>
    <row r="200" spans="1:3" ht="11.25">
      <c r="A200" s="45" t="s">
        <v>1315</v>
      </c>
      <c r="B200" s="45" t="s">
        <v>1315</v>
      </c>
      <c r="C200" s="45" t="s">
        <v>1316</v>
      </c>
    </row>
    <row r="201" spans="1:3" ht="11.25">
      <c r="A201" s="45" t="s">
        <v>1329</v>
      </c>
      <c r="B201" s="45" t="s">
        <v>1331</v>
      </c>
      <c r="C201" s="45" t="s">
        <v>1332</v>
      </c>
    </row>
    <row r="202" spans="1:3" ht="11.25">
      <c r="A202" s="45" t="s">
        <v>1329</v>
      </c>
      <c r="B202" s="45" t="s">
        <v>1333</v>
      </c>
      <c r="C202" s="45" t="s">
        <v>1334</v>
      </c>
    </row>
    <row r="203" spans="1:3" ht="11.25">
      <c r="A203" s="45" t="s">
        <v>1329</v>
      </c>
      <c r="B203" s="45" t="s">
        <v>1335</v>
      </c>
      <c r="C203" s="45" t="s">
        <v>1336</v>
      </c>
    </row>
    <row r="204" spans="1:3" ht="11.25">
      <c r="A204" s="45" t="s">
        <v>1329</v>
      </c>
      <c r="B204" s="45" t="s">
        <v>1337</v>
      </c>
      <c r="C204" s="45" t="s">
        <v>1338</v>
      </c>
    </row>
    <row r="205" spans="1:3" ht="11.25">
      <c r="A205" s="45" t="s">
        <v>1329</v>
      </c>
      <c r="B205" s="45" t="s">
        <v>1339</v>
      </c>
      <c r="C205" s="45" t="s">
        <v>1340</v>
      </c>
    </row>
    <row r="206" spans="1:3" ht="11.25">
      <c r="A206" s="45" t="s">
        <v>1329</v>
      </c>
      <c r="B206" s="45" t="s">
        <v>1341</v>
      </c>
      <c r="C206" s="45" t="s">
        <v>1342</v>
      </c>
    </row>
    <row r="207" spans="1:3" ht="11.25">
      <c r="A207" s="45" t="s">
        <v>1329</v>
      </c>
      <c r="B207" s="45" t="s">
        <v>1343</v>
      </c>
      <c r="C207" s="45" t="s">
        <v>1344</v>
      </c>
    </row>
    <row r="208" spans="1:3" ht="11.25">
      <c r="A208" s="45" t="s">
        <v>1329</v>
      </c>
      <c r="B208" s="45" t="s">
        <v>1345</v>
      </c>
      <c r="C208" s="45" t="s">
        <v>1346</v>
      </c>
    </row>
    <row r="209" spans="1:3" ht="11.25">
      <c r="A209" s="45" t="s">
        <v>1329</v>
      </c>
      <c r="B209" s="45" t="s">
        <v>1347</v>
      </c>
      <c r="C209" s="45" t="s">
        <v>1348</v>
      </c>
    </row>
    <row r="210" spans="1:3" ht="11.25">
      <c r="A210" s="45" t="s">
        <v>1329</v>
      </c>
      <c r="B210" s="45" t="s">
        <v>1349</v>
      </c>
      <c r="C210" s="45" t="s">
        <v>1350</v>
      </c>
    </row>
    <row r="211" spans="1:3" ht="11.25">
      <c r="A211" s="45" t="s">
        <v>1329</v>
      </c>
      <c r="B211" s="45" t="s">
        <v>1351</v>
      </c>
      <c r="C211" s="45" t="s">
        <v>1352</v>
      </c>
    </row>
    <row r="212" spans="1:3" ht="11.25">
      <c r="A212" s="45" t="s">
        <v>1329</v>
      </c>
      <c r="B212" s="45" t="s">
        <v>1353</v>
      </c>
      <c r="C212" s="45" t="s">
        <v>1354</v>
      </c>
    </row>
    <row r="213" spans="1:3" ht="11.25">
      <c r="A213" s="45" t="s">
        <v>1329</v>
      </c>
      <c r="B213" s="45" t="s">
        <v>1355</v>
      </c>
      <c r="C213" s="45" t="s">
        <v>1356</v>
      </c>
    </row>
    <row r="214" spans="1:3" ht="11.25">
      <c r="A214" s="45" t="s">
        <v>1329</v>
      </c>
      <c r="B214" s="45" t="s">
        <v>1329</v>
      </c>
      <c r="C214" s="45" t="s">
        <v>1330</v>
      </c>
    </row>
    <row r="215" spans="1:3" ht="11.25">
      <c r="A215" s="45" t="s">
        <v>1329</v>
      </c>
      <c r="B215" s="45" t="s">
        <v>1357</v>
      </c>
      <c r="C215" s="45" t="s">
        <v>1358</v>
      </c>
    </row>
    <row r="216" spans="1:3" ht="11.25">
      <c r="A216" s="45" t="s">
        <v>1329</v>
      </c>
      <c r="B216" s="45" t="s">
        <v>1359</v>
      </c>
      <c r="C216" s="45" t="s">
        <v>1360</v>
      </c>
    </row>
    <row r="217" spans="1:3" ht="11.25">
      <c r="A217" s="45" t="s">
        <v>1361</v>
      </c>
      <c r="B217" s="45" t="s">
        <v>1363</v>
      </c>
      <c r="C217" s="45" t="s">
        <v>1364</v>
      </c>
    </row>
    <row r="218" spans="1:3" ht="11.25">
      <c r="A218" s="45" t="s">
        <v>1361</v>
      </c>
      <c r="B218" s="45" t="s">
        <v>1365</v>
      </c>
      <c r="C218" s="45" t="s">
        <v>1366</v>
      </c>
    </row>
    <row r="219" spans="1:3" ht="11.25">
      <c r="A219" s="45" t="s">
        <v>1361</v>
      </c>
      <c r="B219" s="45" t="s">
        <v>1367</v>
      </c>
      <c r="C219" s="45" t="s">
        <v>1368</v>
      </c>
    </row>
    <row r="220" spans="1:3" ht="11.25">
      <c r="A220" s="45" t="s">
        <v>1361</v>
      </c>
      <c r="B220" s="45" t="s">
        <v>1369</v>
      </c>
      <c r="C220" s="45" t="s">
        <v>1370</v>
      </c>
    </row>
    <row r="221" spans="1:3" ht="11.25">
      <c r="A221" s="45" t="s">
        <v>1361</v>
      </c>
      <c r="B221" s="45" t="s">
        <v>1371</v>
      </c>
      <c r="C221" s="45" t="s">
        <v>1372</v>
      </c>
    </row>
    <row r="222" spans="1:3" ht="11.25">
      <c r="A222" s="45" t="s">
        <v>1361</v>
      </c>
      <c r="B222" s="45" t="s">
        <v>1373</v>
      </c>
      <c r="C222" s="45" t="s">
        <v>1374</v>
      </c>
    </row>
    <row r="223" spans="1:3" ht="11.25">
      <c r="A223" s="45" t="s">
        <v>1361</v>
      </c>
      <c r="B223" s="45" t="s">
        <v>1375</v>
      </c>
      <c r="C223" s="45" t="s">
        <v>1376</v>
      </c>
    </row>
    <row r="224" spans="1:3" ht="11.25">
      <c r="A224" s="45" t="s">
        <v>1361</v>
      </c>
      <c r="B224" s="45" t="s">
        <v>1377</v>
      </c>
      <c r="C224" s="45" t="s">
        <v>1378</v>
      </c>
    </row>
    <row r="225" spans="1:3" ht="11.25">
      <c r="A225" s="45" t="s">
        <v>1361</v>
      </c>
      <c r="B225" s="45" t="s">
        <v>1379</v>
      </c>
      <c r="C225" s="45" t="s">
        <v>1380</v>
      </c>
    </row>
    <row r="226" spans="1:3" ht="11.25">
      <c r="A226" s="45" t="s">
        <v>1361</v>
      </c>
      <c r="B226" s="45" t="s">
        <v>1381</v>
      </c>
      <c r="C226" s="45" t="s">
        <v>1382</v>
      </c>
    </row>
    <row r="227" spans="1:3" ht="11.25">
      <c r="A227" s="45" t="s">
        <v>1361</v>
      </c>
      <c r="B227" s="45" t="s">
        <v>1361</v>
      </c>
      <c r="C227" s="45" t="s">
        <v>1362</v>
      </c>
    </row>
    <row r="228" spans="1:3" ht="11.25">
      <c r="A228" s="45" t="s">
        <v>1361</v>
      </c>
      <c r="B228" s="45" t="s">
        <v>1383</v>
      </c>
      <c r="C228" s="45" t="s">
        <v>1384</v>
      </c>
    </row>
    <row r="229" spans="1:3" ht="11.25">
      <c r="A229" s="45" t="s">
        <v>1361</v>
      </c>
      <c r="B229" s="45" t="s">
        <v>1385</v>
      </c>
      <c r="C229" s="45" t="s">
        <v>1386</v>
      </c>
    </row>
    <row r="230" spans="1:3" ht="11.25">
      <c r="A230" s="45" t="s">
        <v>1361</v>
      </c>
      <c r="B230" s="45" t="s">
        <v>1387</v>
      </c>
      <c r="C230" s="45" t="s">
        <v>1388</v>
      </c>
    </row>
    <row r="231" spans="1:3" ht="11.25">
      <c r="A231" s="45" t="s">
        <v>1361</v>
      </c>
      <c r="B231" s="45" t="s">
        <v>1389</v>
      </c>
      <c r="C231" s="45" t="s">
        <v>1390</v>
      </c>
    </row>
    <row r="232" spans="1:3" ht="11.25">
      <c r="A232" s="45" t="s">
        <v>1391</v>
      </c>
      <c r="B232" s="45" t="s">
        <v>1393</v>
      </c>
      <c r="C232" s="45" t="s">
        <v>1394</v>
      </c>
    </row>
    <row r="233" spans="1:3" ht="11.25">
      <c r="A233" s="45" t="s">
        <v>1391</v>
      </c>
      <c r="B233" s="45" t="s">
        <v>1395</v>
      </c>
      <c r="C233" s="45" t="s">
        <v>1396</v>
      </c>
    </row>
    <row r="234" spans="1:3" ht="11.25">
      <c r="A234" s="45" t="s">
        <v>1391</v>
      </c>
      <c r="B234" s="45" t="s">
        <v>1397</v>
      </c>
      <c r="C234" s="45" t="s">
        <v>1398</v>
      </c>
    </row>
    <row r="235" spans="1:3" ht="11.25">
      <c r="A235" s="45" t="s">
        <v>1391</v>
      </c>
      <c r="B235" s="45" t="s">
        <v>1399</v>
      </c>
      <c r="C235" s="45" t="s">
        <v>1400</v>
      </c>
    </row>
    <row r="236" spans="1:3" ht="11.25">
      <c r="A236" s="45" t="s">
        <v>1391</v>
      </c>
      <c r="B236" s="45" t="s">
        <v>1218</v>
      </c>
      <c r="C236" s="45" t="s">
        <v>1401</v>
      </c>
    </row>
    <row r="237" spans="1:3" ht="11.25">
      <c r="A237" s="45" t="s">
        <v>1391</v>
      </c>
      <c r="B237" s="45" t="s">
        <v>1402</v>
      </c>
      <c r="C237" s="45" t="s">
        <v>1403</v>
      </c>
    </row>
    <row r="238" spans="1:3" ht="11.25">
      <c r="A238" s="45" t="s">
        <v>1391</v>
      </c>
      <c r="B238" s="45" t="s">
        <v>1404</v>
      </c>
      <c r="C238" s="45" t="s">
        <v>1405</v>
      </c>
    </row>
    <row r="239" spans="1:3" ht="11.25">
      <c r="A239" s="45" t="s">
        <v>1391</v>
      </c>
      <c r="B239" s="45" t="s">
        <v>1391</v>
      </c>
      <c r="C239" s="45" t="s">
        <v>1392</v>
      </c>
    </row>
    <row r="240" spans="1:3" ht="11.25">
      <c r="A240" s="45" t="s">
        <v>1391</v>
      </c>
      <c r="B240" s="45" t="s">
        <v>1406</v>
      </c>
      <c r="C240" s="45" t="s">
        <v>1407</v>
      </c>
    </row>
    <row r="241" spans="1:3" ht="11.25">
      <c r="A241" s="45" t="s">
        <v>1391</v>
      </c>
      <c r="B241" s="45" t="s">
        <v>1408</v>
      </c>
      <c r="C241" s="45" t="s">
        <v>1409</v>
      </c>
    </row>
    <row r="242" spans="1:3" ht="11.25">
      <c r="A242" s="45" t="s">
        <v>1391</v>
      </c>
      <c r="B242" s="45" t="s">
        <v>1410</v>
      </c>
      <c r="C242" s="45" t="s">
        <v>1411</v>
      </c>
    </row>
    <row r="243" spans="1:3" ht="11.25">
      <c r="A243" s="45" t="s">
        <v>1412</v>
      </c>
      <c r="B243" s="45" t="s">
        <v>1414</v>
      </c>
      <c r="C243" s="45" t="s">
        <v>1415</v>
      </c>
    </row>
    <row r="244" spans="1:3" ht="11.25">
      <c r="A244" s="45" t="s">
        <v>1412</v>
      </c>
      <c r="B244" s="45" t="s">
        <v>1416</v>
      </c>
      <c r="C244" s="45" t="s">
        <v>1417</v>
      </c>
    </row>
    <row r="245" spans="1:3" ht="11.25">
      <c r="A245" s="45" t="s">
        <v>1412</v>
      </c>
      <c r="B245" s="45" t="s">
        <v>1418</v>
      </c>
      <c r="C245" s="45" t="s">
        <v>1419</v>
      </c>
    </row>
    <row r="246" spans="1:3" ht="11.25">
      <c r="A246" s="45" t="s">
        <v>1412</v>
      </c>
      <c r="B246" s="45" t="s">
        <v>1420</v>
      </c>
      <c r="C246" s="45" t="s">
        <v>1421</v>
      </c>
    </row>
    <row r="247" spans="1:3" ht="11.25">
      <c r="A247" s="45" t="s">
        <v>1412</v>
      </c>
      <c r="B247" s="45" t="s">
        <v>1422</v>
      </c>
      <c r="C247" s="45" t="s">
        <v>1423</v>
      </c>
    </row>
    <row r="248" spans="1:3" ht="11.25">
      <c r="A248" s="45" t="s">
        <v>1412</v>
      </c>
      <c r="B248" s="45" t="s">
        <v>1424</v>
      </c>
      <c r="C248" s="45" t="s">
        <v>1425</v>
      </c>
    </row>
    <row r="249" spans="1:3" ht="11.25">
      <c r="A249" s="45" t="s">
        <v>1412</v>
      </c>
      <c r="B249" s="45" t="s">
        <v>1426</v>
      </c>
      <c r="C249" s="45" t="s">
        <v>1427</v>
      </c>
    </row>
    <row r="250" spans="1:3" ht="11.25">
      <c r="A250" s="45" t="s">
        <v>1412</v>
      </c>
      <c r="B250" s="45" t="s">
        <v>1428</v>
      </c>
      <c r="C250" s="45" t="s">
        <v>1429</v>
      </c>
    </row>
    <row r="251" spans="1:3" ht="11.25">
      <c r="A251" s="45" t="s">
        <v>1412</v>
      </c>
      <c r="B251" s="45" t="s">
        <v>1054</v>
      </c>
      <c r="C251" s="45" t="s">
        <v>1430</v>
      </c>
    </row>
    <row r="252" spans="1:3" ht="11.25">
      <c r="A252" s="45" t="s">
        <v>1412</v>
      </c>
      <c r="B252" s="45" t="s">
        <v>1431</v>
      </c>
      <c r="C252" s="45" t="s">
        <v>1432</v>
      </c>
    </row>
    <row r="253" spans="1:3" ht="11.25">
      <c r="A253" s="45" t="s">
        <v>1412</v>
      </c>
      <c r="B253" s="45" t="s">
        <v>1412</v>
      </c>
      <c r="C253" s="45" t="s">
        <v>1413</v>
      </c>
    </row>
    <row r="254" spans="1:3" ht="11.25">
      <c r="A254" s="45" t="s">
        <v>1412</v>
      </c>
      <c r="B254" s="45" t="s">
        <v>1433</v>
      </c>
      <c r="C254" s="45" t="s">
        <v>1434</v>
      </c>
    </row>
    <row r="255" spans="1:3" ht="11.25">
      <c r="A255" s="45" t="s">
        <v>1435</v>
      </c>
      <c r="B255" s="45" t="s">
        <v>1437</v>
      </c>
      <c r="C255" s="45" t="s">
        <v>1438</v>
      </c>
    </row>
    <row r="256" spans="1:3" ht="11.25">
      <c r="A256" s="45" t="s">
        <v>1435</v>
      </c>
      <c r="B256" s="45" t="s">
        <v>1439</v>
      </c>
      <c r="C256" s="45" t="s">
        <v>1440</v>
      </c>
    </row>
    <row r="257" spans="1:3" ht="11.25">
      <c r="A257" s="45" t="s">
        <v>1435</v>
      </c>
      <c r="B257" s="45" t="s">
        <v>1441</v>
      </c>
      <c r="C257" s="45" t="s">
        <v>1442</v>
      </c>
    </row>
    <row r="258" spans="1:3" ht="11.25">
      <c r="A258" s="45" t="s">
        <v>1435</v>
      </c>
      <c r="B258" s="45" t="s">
        <v>1443</v>
      </c>
      <c r="C258" s="45" t="s">
        <v>1444</v>
      </c>
    </row>
    <row r="259" spans="1:3" ht="11.25">
      <c r="A259" s="45" t="s">
        <v>1435</v>
      </c>
      <c r="B259" s="45" t="s">
        <v>1445</v>
      </c>
      <c r="C259" s="45" t="s">
        <v>1446</v>
      </c>
    </row>
    <row r="260" spans="1:3" ht="11.25">
      <c r="A260" s="45" t="s">
        <v>1435</v>
      </c>
      <c r="B260" s="45" t="s">
        <v>1447</v>
      </c>
      <c r="C260" s="45" t="s">
        <v>1448</v>
      </c>
    </row>
    <row r="261" spans="1:3" ht="11.25">
      <c r="A261" s="45" t="s">
        <v>1435</v>
      </c>
      <c r="B261" s="45" t="s">
        <v>1449</v>
      </c>
      <c r="C261" s="45" t="s">
        <v>1450</v>
      </c>
    </row>
    <row r="262" spans="1:3" ht="11.25">
      <c r="A262" s="45" t="s">
        <v>1435</v>
      </c>
      <c r="B262" s="45" t="s">
        <v>1451</v>
      </c>
      <c r="C262" s="45" t="s">
        <v>1452</v>
      </c>
    </row>
    <row r="263" spans="1:3" ht="11.25">
      <c r="A263" s="45" t="s">
        <v>1435</v>
      </c>
      <c r="B263" s="45" t="s">
        <v>1435</v>
      </c>
      <c r="C263" s="45" t="s">
        <v>1436</v>
      </c>
    </row>
    <row r="264" spans="1:3" ht="11.25">
      <c r="A264" s="45" t="s">
        <v>1435</v>
      </c>
      <c r="B264" s="45" t="s">
        <v>1453</v>
      </c>
      <c r="C264" s="45" t="s">
        <v>1454</v>
      </c>
    </row>
    <row r="265" spans="1:3" ht="11.25">
      <c r="A265" s="45" t="s">
        <v>1455</v>
      </c>
      <c r="B265" s="45" t="s">
        <v>1457</v>
      </c>
      <c r="C265" s="45" t="s">
        <v>1458</v>
      </c>
    </row>
    <row r="266" spans="1:3" ht="11.25">
      <c r="A266" s="45" t="s">
        <v>1455</v>
      </c>
      <c r="B266" s="45" t="s">
        <v>1459</v>
      </c>
      <c r="C266" s="45" t="s">
        <v>1460</v>
      </c>
    </row>
    <row r="267" spans="1:3" ht="11.25">
      <c r="A267" s="45" t="s">
        <v>1455</v>
      </c>
      <c r="B267" s="45" t="s">
        <v>1461</v>
      </c>
      <c r="C267" s="45" t="s">
        <v>1462</v>
      </c>
    </row>
    <row r="268" spans="1:3" ht="11.25">
      <c r="A268" s="45" t="s">
        <v>1455</v>
      </c>
      <c r="B268" s="45" t="s">
        <v>1463</v>
      </c>
      <c r="C268" s="45" t="s">
        <v>1464</v>
      </c>
    </row>
    <row r="269" spans="1:3" ht="11.25">
      <c r="A269" s="45" t="s">
        <v>1455</v>
      </c>
      <c r="B269" s="45" t="s">
        <v>1465</v>
      </c>
      <c r="C269" s="45" t="s">
        <v>1466</v>
      </c>
    </row>
    <row r="270" spans="1:3" ht="11.25">
      <c r="A270" s="45" t="s">
        <v>1455</v>
      </c>
      <c r="B270" s="45" t="s">
        <v>1455</v>
      </c>
      <c r="C270" s="45" t="s">
        <v>1456</v>
      </c>
    </row>
    <row r="271" spans="1:3" ht="11.25">
      <c r="A271" s="45" t="s">
        <v>1455</v>
      </c>
      <c r="B271" s="45" t="s">
        <v>1467</v>
      </c>
      <c r="C271" s="45" t="s">
        <v>1468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560</v>
      </c>
      <c r="B1" s="4"/>
    </row>
    <row r="2" spans="1:4" ht="11.25">
      <c r="A2" s="4" t="s">
        <v>562</v>
      </c>
      <c r="B2" s="6" t="s">
        <v>604</v>
      </c>
      <c r="D2" s="6" t="s">
        <v>439</v>
      </c>
    </row>
    <row r="3" spans="1:4" ht="11.25">
      <c r="A3" s="4" t="s">
        <v>532</v>
      </c>
      <c r="B3" s="7" t="s">
        <v>531</v>
      </c>
      <c r="D3" s="5" t="s">
        <v>440</v>
      </c>
    </row>
    <row r="4" spans="1:4" ht="11.25">
      <c r="A4" s="4" t="s">
        <v>533</v>
      </c>
      <c r="B4" s="7" t="s">
        <v>588</v>
      </c>
      <c r="D4" s="5" t="s">
        <v>441</v>
      </c>
    </row>
    <row r="5" spans="1:4" ht="11.25">
      <c r="A5" s="4" t="s">
        <v>564</v>
      </c>
      <c r="B5" s="4"/>
      <c r="D5" s="5" t="s">
        <v>442</v>
      </c>
    </row>
    <row r="6" spans="1:4" ht="11.25">
      <c r="A6" s="4" t="s">
        <v>565</v>
      </c>
      <c r="B6" s="4"/>
      <c r="D6" s="5" t="s">
        <v>443</v>
      </c>
    </row>
    <row r="7" spans="1:4" ht="11.25">
      <c r="A7" s="4" t="s">
        <v>566</v>
      </c>
      <c r="B7" s="4"/>
      <c r="D7" s="5" t="s">
        <v>444</v>
      </c>
    </row>
    <row r="8" spans="1:4" ht="11.25">
      <c r="A8" s="4" t="s">
        <v>561</v>
      </c>
      <c r="D8" s="5" t="s">
        <v>445</v>
      </c>
    </row>
    <row r="9" spans="1:4" ht="11.25">
      <c r="A9" s="4" t="s">
        <v>568</v>
      </c>
      <c r="D9" s="5" t="s">
        <v>446</v>
      </c>
    </row>
    <row r="10" spans="1:4" ht="11.25">
      <c r="A10" s="4" t="s">
        <v>563</v>
      </c>
      <c r="D10" s="5" t="s">
        <v>447</v>
      </c>
    </row>
    <row r="11" spans="1:4" ht="11.25">
      <c r="A11" s="4" t="s">
        <v>570</v>
      </c>
      <c r="D11" s="5" t="s">
        <v>448</v>
      </c>
    </row>
    <row r="12" spans="1:4" ht="11.25">
      <c r="A12" s="4" t="s">
        <v>571</v>
      </c>
      <c r="D12" s="5" t="s">
        <v>449</v>
      </c>
    </row>
    <row r="13" spans="1:4" ht="11.25">
      <c r="A13" s="4" t="s">
        <v>572</v>
      </c>
      <c r="D13" s="5" t="s">
        <v>450</v>
      </c>
    </row>
    <row r="14" spans="1:4" ht="11.25">
      <c r="A14" s="4" t="s">
        <v>573</v>
      </c>
      <c r="D14" s="5" t="s">
        <v>451</v>
      </c>
    </row>
    <row r="15" spans="1:4" ht="11.25">
      <c r="A15" s="4" t="s">
        <v>574</v>
      </c>
      <c r="D15" s="5" t="s">
        <v>452</v>
      </c>
    </row>
    <row r="16" spans="1:4" ht="11.25">
      <c r="A16" s="4" t="s">
        <v>567</v>
      </c>
      <c r="D16" s="5" t="s">
        <v>453</v>
      </c>
    </row>
    <row r="17" ht="11.25">
      <c r="A17" s="4" t="s">
        <v>465</v>
      </c>
    </row>
    <row r="18" spans="1:2" ht="11.25">
      <c r="A18" s="4" t="s">
        <v>569</v>
      </c>
      <c r="B18" s="6" t="s">
        <v>463</v>
      </c>
    </row>
    <row r="19" spans="1:2" ht="11.25">
      <c r="A19" s="4" t="s">
        <v>466</v>
      </c>
      <c r="B19" s="5" t="s">
        <v>456</v>
      </c>
    </row>
    <row r="20" spans="1:2" ht="11.25">
      <c r="A20" s="4" t="s">
        <v>467</v>
      </c>
      <c r="B20" s="5" t="s">
        <v>457</v>
      </c>
    </row>
    <row r="21" spans="1:2" ht="11.25">
      <c r="A21" s="4" t="s">
        <v>575</v>
      </c>
      <c r="B21" s="5" t="s">
        <v>458</v>
      </c>
    </row>
    <row r="22" spans="1:2" ht="11.25">
      <c r="A22" s="4" t="s">
        <v>576</v>
      </c>
      <c r="B22" s="5" t="s">
        <v>459</v>
      </c>
    </row>
    <row r="23" spans="1:2" ht="11.25">
      <c r="A23" s="4" t="s">
        <v>577</v>
      </c>
      <c r="B23" s="5" t="s">
        <v>460</v>
      </c>
    </row>
    <row r="24" spans="1:2" ht="11.25">
      <c r="A24" s="4" t="s">
        <v>468</v>
      </c>
      <c r="B24" s="5" t="s">
        <v>461</v>
      </c>
    </row>
    <row r="25" spans="1:2" ht="11.25">
      <c r="A25" s="4" t="s">
        <v>470</v>
      </c>
      <c r="B25" s="5" t="s">
        <v>462</v>
      </c>
    </row>
    <row r="26" ht="11.25">
      <c r="A26" s="4" t="s">
        <v>471</v>
      </c>
    </row>
    <row r="27" ht="11.25">
      <c r="A27" s="4" t="s">
        <v>475</v>
      </c>
    </row>
    <row r="28" ht="11.25">
      <c r="A28" s="4" t="s">
        <v>469</v>
      </c>
    </row>
    <row r="29" ht="11.25">
      <c r="A29" s="4" t="s">
        <v>479</v>
      </c>
    </row>
    <row r="30" ht="11.25">
      <c r="A30" s="4" t="s">
        <v>472</v>
      </c>
    </row>
    <row r="31" ht="11.25">
      <c r="A31" s="4" t="s">
        <v>473</v>
      </c>
    </row>
    <row r="32" ht="11.25">
      <c r="A32" s="4" t="s">
        <v>474</v>
      </c>
    </row>
    <row r="33" spans="1:2" ht="11.25">
      <c r="A33" s="4" t="s">
        <v>481</v>
      </c>
      <c r="B33" s="5" t="s">
        <v>506</v>
      </c>
    </row>
    <row r="34" spans="1:2" ht="11.25">
      <c r="A34" s="4" t="s">
        <v>482</v>
      </c>
      <c r="B34" s="5" t="s">
        <v>507</v>
      </c>
    </row>
    <row r="35" spans="1:2" ht="11.25">
      <c r="A35" s="4" t="s">
        <v>483</v>
      </c>
      <c r="B35" s="5" t="s">
        <v>508</v>
      </c>
    </row>
    <row r="36" spans="1:2" ht="11.25">
      <c r="A36" s="4" t="s">
        <v>553</v>
      </c>
      <c r="B36" s="5" t="s">
        <v>510</v>
      </c>
    </row>
    <row r="37" spans="1:2" ht="11.25">
      <c r="A37" s="4" t="s">
        <v>477</v>
      </c>
      <c r="B37" s="5" t="s">
        <v>511</v>
      </c>
    </row>
    <row r="38" spans="1:2" ht="11.25">
      <c r="A38" s="4" t="s">
        <v>478</v>
      </c>
      <c r="B38" s="5" t="s">
        <v>512</v>
      </c>
    </row>
    <row r="39" spans="1:2" ht="11.25">
      <c r="A39" s="4" t="s">
        <v>480</v>
      </c>
      <c r="B39" s="5" t="s">
        <v>509</v>
      </c>
    </row>
    <row r="40" ht="11.25">
      <c r="A40" s="4" t="s">
        <v>489</v>
      </c>
    </row>
    <row r="41" ht="11.25">
      <c r="A41" s="4" t="s">
        <v>494</v>
      </c>
    </row>
    <row r="42" ht="11.25">
      <c r="A42" s="4" t="s">
        <v>495</v>
      </c>
    </row>
    <row r="43" ht="11.25">
      <c r="A43" s="4" t="s">
        <v>484</v>
      </c>
    </row>
    <row r="44" ht="11.25">
      <c r="A44" s="4" t="s">
        <v>485</v>
      </c>
    </row>
    <row r="45" ht="11.25">
      <c r="A45" s="4" t="s">
        <v>486</v>
      </c>
    </row>
    <row r="46" ht="11.25">
      <c r="A46" s="4" t="s">
        <v>487</v>
      </c>
    </row>
    <row r="47" ht="11.25">
      <c r="A47" s="4" t="s">
        <v>499</v>
      </c>
    </row>
    <row r="48" ht="11.25">
      <c r="A48" s="4" t="s">
        <v>500</v>
      </c>
    </row>
    <row r="49" ht="11.25">
      <c r="A49" s="4" t="s">
        <v>580</v>
      </c>
    </row>
    <row r="50" ht="11.25">
      <c r="A50" s="4" t="s">
        <v>501</v>
      </c>
    </row>
    <row r="51" ht="11.25">
      <c r="A51" s="4" t="s">
        <v>581</v>
      </c>
    </row>
    <row r="52" ht="11.25">
      <c r="A52" s="4" t="s">
        <v>502</v>
      </c>
    </row>
    <row r="53" spans="1:2" ht="11.25">
      <c r="A53" s="4" t="s">
        <v>490</v>
      </c>
      <c r="B53" s="4"/>
    </row>
    <row r="54" spans="1:2" ht="11.25">
      <c r="A54" s="4" t="s">
        <v>491</v>
      </c>
      <c r="B54" s="4"/>
    </row>
    <row r="55" spans="1:2" ht="11.25">
      <c r="A55" s="4" t="s">
        <v>492</v>
      </c>
      <c r="B55" s="4"/>
    </row>
    <row r="56" spans="1:2" ht="11.25">
      <c r="A56" s="4" t="s">
        <v>493</v>
      </c>
      <c r="B56" s="4"/>
    </row>
    <row r="57" spans="1:2" ht="11.25">
      <c r="A57" s="4" t="s">
        <v>578</v>
      </c>
      <c r="B57" s="4"/>
    </row>
    <row r="58" spans="1:2" ht="11.25">
      <c r="A58" s="4" t="s">
        <v>582</v>
      </c>
      <c r="B58" s="4"/>
    </row>
    <row r="59" spans="1:2" ht="11.25">
      <c r="A59" s="4" t="s">
        <v>579</v>
      </c>
      <c r="B59" s="4"/>
    </row>
    <row r="60" spans="1:2" ht="11.25">
      <c r="A60" s="4" t="s">
        <v>496</v>
      </c>
      <c r="B60" s="4"/>
    </row>
    <row r="61" spans="1:2" ht="11.25">
      <c r="A61" s="4" t="s">
        <v>497</v>
      </c>
      <c r="B61" s="4"/>
    </row>
    <row r="62" spans="1:2" ht="11.25">
      <c r="A62" s="4" t="s">
        <v>498</v>
      </c>
      <c r="B62" s="4"/>
    </row>
    <row r="63" spans="1:2" ht="11.25">
      <c r="A63" s="4" t="s">
        <v>503</v>
      </c>
      <c r="B63" s="4"/>
    </row>
    <row r="64" spans="1:2" ht="11.25">
      <c r="A64" s="4" t="s">
        <v>504</v>
      </c>
      <c r="B64" s="4"/>
    </row>
    <row r="65" spans="1:2" ht="11.25">
      <c r="A65" s="4" t="s">
        <v>584</v>
      </c>
      <c r="B65" s="4"/>
    </row>
    <row r="66" spans="1:2" ht="11.25">
      <c r="A66" s="4" t="s">
        <v>585</v>
      </c>
      <c r="B66" s="4"/>
    </row>
    <row r="67" spans="1:2" ht="11.25">
      <c r="A67" s="4" t="s">
        <v>586</v>
      </c>
      <c r="B67" s="4"/>
    </row>
    <row r="68" spans="1:2" ht="11.25">
      <c r="A68" s="4" t="s">
        <v>583</v>
      </c>
      <c r="B68" s="4"/>
    </row>
    <row r="69" spans="1:2" ht="11.25">
      <c r="A69" s="4" t="s">
        <v>591</v>
      </c>
      <c r="B69" s="4"/>
    </row>
    <row r="70" spans="1:2" ht="11.25">
      <c r="A70" s="4" t="s">
        <v>592</v>
      </c>
      <c r="B70" s="4"/>
    </row>
    <row r="71" spans="1:2" ht="11.25">
      <c r="A71" s="4" t="s">
        <v>587</v>
      </c>
      <c r="B71" s="4"/>
    </row>
    <row r="72" spans="1:2" ht="11.25">
      <c r="A72" s="4" t="s">
        <v>595</v>
      </c>
      <c r="B72" s="4"/>
    </row>
    <row r="73" spans="1:2" ht="11.25">
      <c r="A73" s="4" t="s">
        <v>589</v>
      </c>
      <c r="B73" s="4"/>
    </row>
    <row r="74" spans="1:2" ht="11.25">
      <c r="A74" s="4" t="s">
        <v>590</v>
      </c>
      <c r="B74" s="4"/>
    </row>
    <row r="75" spans="1:2" ht="11.25">
      <c r="A75" s="4" t="s">
        <v>599</v>
      </c>
      <c r="B75" s="4"/>
    </row>
    <row r="76" spans="1:2" ht="11.25">
      <c r="A76" s="4" t="s">
        <v>593</v>
      </c>
      <c r="B76" s="4"/>
    </row>
    <row r="77" spans="1:2" ht="11.25">
      <c r="A77" s="4" t="s">
        <v>594</v>
      </c>
      <c r="B77" s="4"/>
    </row>
    <row r="78" spans="1:2" ht="11.25">
      <c r="A78" s="4" t="s">
        <v>600</v>
      </c>
      <c r="B78" s="4"/>
    </row>
    <row r="79" spans="1:2" ht="11.25">
      <c r="A79" s="4" t="s">
        <v>603</v>
      </c>
      <c r="B79" s="4"/>
    </row>
    <row r="80" spans="1:2" ht="11.25">
      <c r="A80" s="4" t="s">
        <v>601</v>
      </c>
      <c r="B80" s="4"/>
    </row>
    <row r="81" spans="1:2" ht="11.25">
      <c r="A81" s="4" t="s">
        <v>602</v>
      </c>
      <c r="B81" s="4"/>
    </row>
    <row r="82" spans="1:2" ht="11.25">
      <c r="A82" s="4" t="s">
        <v>596</v>
      </c>
      <c r="B82" s="4"/>
    </row>
    <row r="83" spans="1:2" ht="11.25">
      <c r="A83" s="4" t="s">
        <v>597</v>
      </c>
      <c r="B83" s="4"/>
    </row>
    <row r="84" spans="1:2" ht="11.25">
      <c r="A84" s="4" t="s">
        <v>598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28"/>
      <c r="F3" s="431"/>
      <c r="G3" s="116" t="s">
        <v>758</v>
      </c>
      <c r="H3" s="129" t="s">
        <v>757</v>
      </c>
      <c r="I3" s="138"/>
      <c r="J3" s="156" t="s">
        <v>650</v>
      </c>
    </row>
    <row r="4" spans="3:10" s="90" customFormat="1" ht="12.75">
      <c r="C4" s="111"/>
      <c r="D4" s="112"/>
      <c r="E4" s="429"/>
      <c r="F4" s="432"/>
      <c r="G4" s="126" t="s">
        <v>756</v>
      </c>
      <c r="H4" s="336">
        <f>IF(J4,"",J5)</f>
      </c>
      <c r="I4" s="138"/>
      <c r="J4" s="337" t="b">
        <f>ISNA(J5)</f>
        <v>1</v>
      </c>
    </row>
    <row r="5" spans="3:10" s="90" customFormat="1" ht="101.25">
      <c r="C5" s="111"/>
      <c r="D5" s="112"/>
      <c r="E5" s="429"/>
      <c r="F5" s="432"/>
      <c r="G5" s="116" t="s">
        <v>927</v>
      </c>
      <c r="H5" s="129" t="s">
        <v>757</v>
      </c>
      <c r="I5" s="130">
        <f>IF(I4="",0,IF(I4=0,0,I3/I4))</f>
        <v>0</v>
      </c>
      <c r="J5" s="337" t="e">
        <f>INDEX(tech!G$24:G$51,MATCH(F3,tech!F$24:F$51,0))</f>
        <v>#N/A</v>
      </c>
    </row>
    <row r="6" spans="3:10" s="90" customFormat="1" ht="33.75">
      <c r="C6" s="111"/>
      <c r="D6" s="112"/>
      <c r="E6" s="430"/>
      <c r="F6" s="433"/>
      <c r="G6" s="126" t="s">
        <v>732</v>
      </c>
      <c r="H6" s="132" t="s">
        <v>759</v>
      </c>
      <c r="I6" s="139"/>
      <c r="J6" s="155"/>
    </row>
    <row r="12" s="288" customFormat="1" ht="12.75">
      <c r="A12" s="289" t="s">
        <v>906</v>
      </c>
    </row>
    <row r="13" s="287" customFormat="1" ht="12.75"/>
    <row r="14" spans="1:33" s="90" customFormat="1" ht="33.75">
      <c r="A14" s="284"/>
      <c r="B14" s="284"/>
      <c r="C14" s="284"/>
      <c r="D14" s="290" t="s">
        <v>915</v>
      </c>
      <c r="E14" s="286"/>
      <c r="F14" s="291"/>
      <c r="G14" s="33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8" customFormat="1" ht="12.75">
      <c r="A16" s="289" t="s">
        <v>926</v>
      </c>
    </row>
    <row r="18" spans="3:8" s="90" customFormat="1" ht="33.75">
      <c r="C18" s="111"/>
      <c r="D18" s="290" t="s">
        <v>915</v>
      </c>
      <c r="E18" s="280"/>
      <c r="F18" s="324"/>
      <c r="G18" s="137"/>
      <c r="H18" s="115"/>
    </row>
    <row r="20" s="288" customFormat="1" ht="12.75">
      <c r="A20" s="289" t="s">
        <v>700</v>
      </c>
    </row>
    <row r="22" spans="4:8" s="90" customFormat="1" ht="11.25">
      <c r="D22" s="95"/>
      <c r="E22" s="339"/>
      <c r="F22" s="344"/>
      <c r="G22" s="348"/>
      <c r="H22" s="115"/>
    </row>
    <row r="25" spans="6:7" ht="11.25">
      <c r="F25" s="333" t="s">
        <v>662</v>
      </c>
      <c r="G25" s="1" t="s">
        <v>663</v>
      </c>
    </row>
    <row r="26" spans="6:7" ht="11.25">
      <c r="F26" s="334" t="s">
        <v>664</v>
      </c>
      <c r="G26" s="1" t="s">
        <v>665</v>
      </c>
    </row>
    <row r="27" spans="6:7" ht="11.25">
      <c r="F27" s="334" t="s">
        <v>666</v>
      </c>
      <c r="G27" s="1" t="s">
        <v>667</v>
      </c>
    </row>
    <row r="28" spans="6:7" ht="11.25">
      <c r="F28" s="334" t="s">
        <v>668</v>
      </c>
      <c r="G28" s="1" t="s">
        <v>667</v>
      </c>
    </row>
    <row r="29" spans="6:7" ht="11.25">
      <c r="F29" s="334" t="s">
        <v>669</v>
      </c>
      <c r="G29" s="1" t="s">
        <v>667</v>
      </c>
    </row>
    <row r="30" spans="6:7" ht="11.25">
      <c r="F30" s="334" t="s">
        <v>670</v>
      </c>
      <c r="G30" s="1" t="s">
        <v>667</v>
      </c>
    </row>
    <row r="31" spans="6:7" ht="11.25">
      <c r="F31" s="334" t="s">
        <v>671</v>
      </c>
      <c r="G31" s="1" t="s">
        <v>667</v>
      </c>
    </row>
    <row r="32" spans="6:7" ht="11.25">
      <c r="F32" s="334" t="s">
        <v>672</v>
      </c>
      <c r="G32" s="1" t="s">
        <v>667</v>
      </c>
    </row>
    <row r="33" spans="6:7" ht="11.25">
      <c r="F33" s="334" t="s">
        <v>673</v>
      </c>
      <c r="G33" s="1" t="s">
        <v>667</v>
      </c>
    </row>
    <row r="34" spans="6:7" ht="11.25">
      <c r="F34" s="334" t="s">
        <v>674</v>
      </c>
      <c r="G34" s="1" t="s">
        <v>667</v>
      </c>
    </row>
    <row r="35" spans="6:7" ht="11.25">
      <c r="F35" s="334" t="s">
        <v>675</v>
      </c>
      <c r="G35" s="1" t="s">
        <v>676</v>
      </c>
    </row>
    <row r="36" spans="6:7" ht="11.25">
      <c r="F36" s="334" t="s">
        <v>677</v>
      </c>
      <c r="G36" s="1" t="s">
        <v>676</v>
      </c>
    </row>
    <row r="37" spans="6:7" ht="11.25">
      <c r="F37" s="334" t="s">
        <v>678</v>
      </c>
      <c r="G37" s="1" t="s">
        <v>676</v>
      </c>
    </row>
    <row r="38" spans="6:7" ht="11.25">
      <c r="F38" s="334" t="s">
        <v>679</v>
      </c>
      <c r="G38" s="1" t="s">
        <v>676</v>
      </c>
    </row>
    <row r="39" spans="6:7" ht="11.25">
      <c r="F39" s="334" t="s">
        <v>680</v>
      </c>
      <c r="G39" s="1" t="s">
        <v>667</v>
      </c>
    </row>
    <row r="40" spans="6:7" ht="11.25">
      <c r="F40" s="334" t="s">
        <v>681</v>
      </c>
      <c r="G40" s="1" t="s">
        <v>667</v>
      </c>
    </row>
    <row r="41" spans="6:7" ht="11.25">
      <c r="F41" s="334" t="s">
        <v>682</v>
      </c>
      <c r="G41" s="1" t="s">
        <v>667</v>
      </c>
    </row>
    <row r="42" spans="6:7" ht="11.25">
      <c r="F42" s="334" t="s">
        <v>683</v>
      </c>
      <c r="G42" s="1" t="s">
        <v>676</v>
      </c>
    </row>
    <row r="43" spans="6:7" ht="11.25">
      <c r="F43" s="334" t="s">
        <v>684</v>
      </c>
      <c r="G43" s="1" t="s">
        <v>667</v>
      </c>
    </row>
    <row r="44" spans="6:7" ht="11.25">
      <c r="F44" s="334" t="s">
        <v>685</v>
      </c>
      <c r="G44" s="1" t="s">
        <v>667</v>
      </c>
    </row>
    <row r="45" spans="6:7" ht="22.5">
      <c r="F45" s="334" t="s">
        <v>686</v>
      </c>
      <c r="G45" s="1" t="s">
        <v>663</v>
      </c>
    </row>
    <row r="46" spans="6:7" ht="11.25">
      <c r="F46" s="334" t="s">
        <v>687</v>
      </c>
      <c r="G46" s="1" t="s">
        <v>688</v>
      </c>
    </row>
    <row r="47" spans="6:7" ht="11.25">
      <c r="F47" s="334" t="s">
        <v>689</v>
      </c>
      <c r="G47" s="1" t="s">
        <v>688</v>
      </c>
    </row>
    <row r="48" spans="6:7" ht="11.25">
      <c r="F48" s="334" t="s">
        <v>690</v>
      </c>
      <c r="G48" s="1" t="s">
        <v>688</v>
      </c>
    </row>
    <row r="49" spans="6:7" ht="11.25">
      <c r="F49" s="334" t="s">
        <v>691</v>
      </c>
      <c r="G49" s="1" t="s">
        <v>688</v>
      </c>
    </row>
    <row r="50" spans="6:7" ht="11.25">
      <c r="F50" s="334" t="s">
        <v>692</v>
      </c>
      <c r="G50" s="1" t="s">
        <v>693</v>
      </c>
    </row>
    <row r="51" ht="11.25">
      <c r="F51" s="335" t="s">
        <v>694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E23">
      <selection activeCell="G37" sqref="G37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Челябинская область</v>
      </c>
      <c r="B1" s="10" t="str">
        <f>IF(god="","Не определено",god)</f>
        <v>2010</v>
      </c>
      <c r="C1" s="39" t="str">
        <f>org&amp;"_INN:"&amp;inn&amp;"_KPP:"&amp;kpp</f>
        <v> ОАО "ОГК-2"_INN:2607018122_KPP:741802001</v>
      </c>
      <c r="G1" s="40"/>
    </row>
    <row r="2" spans="1:7" s="39" customFormat="1" ht="11.25" customHeight="1">
      <c r="A2" s="9" t="str">
        <f>IF(org="","Не определено",org)</f>
        <v> ОАО "ОГК-2"</v>
      </c>
      <c r="B2" s="10" t="str">
        <f>IF(inn="","Не определено",inn)</f>
        <v>2607018122</v>
      </c>
      <c r="G2" s="40"/>
    </row>
    <row r="3" spans="1:9" ht="12.75" customHeight="1">
      <c r="A3" s="9" t="str">
        <f>IF(mo="","Не определено",mo)</f>
        <v>Город Троицк</v>
      </c>
      <c r="B3" s="10" t="str">
        <f>IF(oktmo="","Не определено",oktmo)</f>
        <v>75752000</v>
      </c>
      <c r="D3" s="11"/>
      <c r="E3" s="12"/>
      <c r="F3" s="13"/>
      <c r="G3" s="387" t="str">
        <f>version</f>
        <v>Версия 3.0</v>
      </c>
      <c r="H3" s="387"/>
      <c r="I3" s="194"/>
    </row>
    <row r="4" spans="1:9" ht="30" customHeight="1">
      <c r="A4" s="9" t="str">
        <f>IF(fil="","Не определено",fil)</f>
        <v>Филиал ОАО "ОГК-2" - Троицкая ГРЭС</v>
      </c>
      <c r="B4" s="10" t="str">
        <f>IF(kpp="","Не определено",kpp)</f>
        <v>741802001</v>
      </c>
      <c r="D4" s="15"/>
      <c r="E4" s="388" t="s">
        <v>644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643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603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645</v>
      </c>
      <c r="F9" s="21" t="s">
        <v>443</v>
      </c>
      <c r="G9" s="192" t="s">
        <v>646</v>
      </c>
      <c r="H9" s="215" t="s">
        <v>1512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521</v>
      </c>
      <c r="B11" s="10" t="s">
        <v>605</v>
      </c>
      <c r="D11" s="19"/>
      <c r="E11" s="51" t="s">
        <v>606</v>
      </c>
      <c r="F11" s="42" t="s">
        <v>531</v>
      </c>
      <c r="G11" s="192" t="s">
        <v>647</v>
      </c>
      <c r="H11" s="215" t="s">
        <v>782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1513</v>
      </c>
      <c r="F13" s="395" t="s">
        <v>425</v>
      </c>
      <c r="G13" s="396"/>
      <c r="H13" s="193"/>
      <c r="I13" s="195"/>
      <c r="J13" s="37"/>
    </row>
    <row r="14" spans="4:9" ht="15" customHeight="1" thickBot="1">
      <c r="D14" s="19"/>
      <c r="E14" s="24"/>
      <c r="F14" s="25"/>
      <c r="G14" s="23"/>
      <c r="H14" s="193"/>
      <c r="I14" s="195"/>
    </row>
    <row r="15" spans="4:9" ht="24.75" customHeight="1" thickBot="1">
      <c r="D15" s="19"/>
      <c r="E15" s="52" t="s">
        <v>607</v>
      </c>
      <c r="F15" s="395" t="s">
        <v>1518</v>
      </c>
      <c r="G15" s="396"/>
      <c r="H15" s="193" t="s">
        <v>454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1516</v>
      </c>
      <c r="F17" s="57" t="s">
        <v>1519</v>
      </c>
      <c r="G17" s="26"/>
      <c r="H17" s="262" t="s">
        <v>505</v>
      </c>
      <c r="I17" s="195"/>
    </row>
    <row r="18" spans="4:9" ht="19.5" customHeight="1" thickBot="1">
      <c r="D18" s="19"/>
      <c r="E18" s="54" t="s">
        <v>1517</v>
      </c>
      <c r="F18" s="58" t="s">
        <v>1520</v>
      </c>
      <c r="G18" s="27"/>
      <c r="H18" s="263" t="s">
        <v>779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464</v>
      </c>
      <c r="F20" s="383" t="s">
        <v>458</v>
      </c>
      <c r="G20" s="384"/>
      <c r="H20" s="262" t="s">
        <v>919</v>
      </c>
      <c r="I20" s="195"/>
    </row>
    <row r="21" spans="4:9" ht="24" customHeight="1" thickBot="1">
      <c r="D21" s="19"/>
      <c r="E21" s="266" t="s">
        <v>918</v>
      </c>
      <c r="F21" s="385" t="s">
        <v>1529</v>
      </c>
      <c r="G21" s="386"/>
      <c r="H21" s="263" t="s">
        <v>631</v>
      </c>
      <c r="I21" s="195"/>
    </row>
    <row r="22" spans="3:17" ht="39.75" customHeight="1">
      <c r="C22" s="46"/>
      <c r="D22" s="19"/>
      <c r="E22" s="267" t="s">
        <v>1514</v>
      </c>
      <c r="F22" s="268" t="s">
        <v>438</v>
      </c>
      <c r="G22" s="269" t="s">
        <v>1086</v>
      </c>
      <c r="H22" s="16"/>
      <c r="I22" s="195"/>
      <c r="O22" s="47"/>
      <c r="P22" s="47"/>
      <c r="Q22" s="48"/>
    </row>
    <row r="23" spans="4:9" ht="24.75" customHeight="1">
      <c r="D23" s="19"/>
      <c r="E23" s="360" t="s">
        <v>1515</v>
      </c>
      <c r="F23" s="44" t="s">
        <v>522</v>
      </c>
      <c r="G23" s="50" t="s">
        <v>1086</v>
      </c>
      <c r="H23" s="16" t="s">
        <v>608</v>
      </c>
      <c r="I23" s="195"/>
    </row>
    <row r="24" spans="4:9" ht="24.75" customHeight="1" thickBot="1">
      <c r="D24" s="19"/>
      <c r="E24" s="382"/>
      <c r="F24" s="56" t="s">
        <v>559</v>
      </c>
      <c r="G24" s="59" t="s">
        <v>1087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523</v>
      </c>
      <c r="B26" s="10" t="s">
        <v>610</v>
      </c>
      <c r="D26" s="15"/>
      <c r="E26" s="358" t="s">
        <v>610</v>
      </c>
      <c r="F26" s="359"/>
      <c r="G26" s="61" t="s">
        <v>1521</v>
      </c>
      <c r="H26" s="16"/>
      <c r="I26" s="195"/>
    </row>
    <row r="27" spans="1:9" ht="27" customHeight="1">
      <c r="A27" s="28" t="s">
        <v>524</v>
      </c>
      <c r="B27" s="10" t="s">
        <v>554</v>
      </c>
      <c r="D27" s="15"/>
      <c r="E27" s="361" t="s">
        <v>554</v>
      </c>
      <c r="F27" s="357"/>
      <c r="G27" s="62" t="s">
        <v>1521</v>
      </c>
      <c r="H27" s="16"/>
      <c r="I27" s="195"/>
    </row>
    <row r="28" spans="1:9" ht="21" customHeight="1">
      <c r="A28" s="28" t="s">
        <v>525</v>
      </c>
      <c r="B28" s="10" t="s">
        <v>612</v>
      </c>
      <c r="D28" s="15"/>
      <c r="E28" s="360" t="s">
        <v>613</v>
      </c>
      <c r="F28" s="43" t="s">
        <v>614</v>
      </c>
      <c r="G28" s="62" t="s">
        <v>1522</v>
      </c>
      <c r="H28" s="16"/>
      <c r="I28" s="195"/>
    </row>
    <row r="29" spans="1:9" ht="21" customHeight="1">
      <c r="A29" s="28" t="s">
        <v>526</v>
      </c>
      <c r="B29" s="10" t="s">
        <v>615</v>
      </c>
      <c r="D29" s="15"/>
      <c r="E29" s="360"/>
      <c r="F29" s="43" t="s">
        <v>616</v>
      </c>
      <c r="G29" s="62" t="s">
        <v>1523</v>
      </c>
      <c r="H29" s="16"/>
      <c r="I29" s="195"/>
    </row>
    <row r="30" spans="1:9" ht="21" customHeight="1">
      <c r="A30" s="28" t="s">
        <v>527</v>
      </c>
      <c r="B30" s="10" t="s">
        <v>617</v>
      </c>
      <c r="D30" s="15"/>
      <c r="E30" s="360" t="s">
        <v>618</v>
      </c>
      <c r="F30" s="43" t="s">
        <v>614</v>
      </c>
      <c r="G30" s="62" t="s">
        <v>1524</v>
      </c>
      <c r="H30" s="16"/>
      <c r="I30" s="195"/>
    </row>
    <row r="31" spans="1:9" ht="21" customHeight="1">
      <c r="A31" s="28" t="s">
        <v>528</v>
      </c>
      <c r="B31" s="10" t="s">
        <v>619</v>
      </c>
      <c r="D31" s="15"/>
      <c r="E31" s="360"/>
      <c r="F31" s="43" t="s">
        <v>616</v>
      </c>
      <c r="G31" s="62" t="s">
        <v>1525</v>
      </c>
      <c r="H31" s="16"/>
      <c r="I31" s="195"/>
    </row>
    <row r="32" spans="1:9" ht="21" customHeight="1">
      <c r="A32" s="28" t="s">
        <v>609</v>
      </c>
      <c r="B32" s="29" t="s">
        <v>620</v>
      </c>
      <c r="D32" s="30"/>
      <c r="E32" s="380" t="s">
        <v>621</v>
      </c>
      <c r="F32" s="31" t="s">
        <v>614</v>
      </c>
      <c r="G32" s="63" t="s">
        <v>1526</v>
      </c>
      <c r="H32" s="197"/>
      <c r="I32" s="195"/>
    </row>
    <row r="33" spans="1:9" ht="25.5" customHeight="1">
      <c r="A33" s="28" t="s">
        <v>611</v>
      </c>
      <c r="B33" s="29" t="s">
        <v>622</v>
      </c>
      <c r="D33" s="30"/>
      <c r="E33" s="380"/>
      <c r="F33" s="31" t="s">
        <v>623</v>
      </c>
      <c r="G33" s="63" t="s">
        <v>783</v>
      </c>
      <c r="H33" s="197"/>
      <c r="I33" s="195"/>
    </row>
    <row r="34" spans="1:9" ht="21" customHeight="1">
      <c r="A34" s="28" t="s">
        <v>529</v>
      </c>
      <c r="B34" s="29" t="s">
        <v>624</v>
      </c>
      <c r="D34" s="30"/>
      <c r="E34" s="380"/>
      <c r="F34" s="31" t="s">
        <v>616</v>
      </c>
      <c r="G34" s="63" t="s">
        <v>1527</v>
      </c>
      <c r="H34" s="197"/>
      <c r="I34" s="195"/>
    </row>
    <row r="35" spans="1:9" ht="21" customHeight="1" thickBot="1">
      <c r="A35" s="28" t="s">
        <v>530</v>
      </c>
      <c r="B35" s="29" t="s">
        <v>625</v>
      </c>
      <c r="D35" s="30"/>
      <c r="E35" s="381"/>
      <c r="F35" s="49" t="s">
        <v>626</v>
      </c>
      <c r="G35" s="64" t="s">
        <v>1528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751</v>
      </c>
      <c r="C2" s="81" t="s">
        <v>752</v>
      </c>
      <c r="D2" s="82" t="s">
        <v>556</v>
      </c>
      <c r="E2" s="79"/>
    </row>
    <row r="3" spans="1:5" ht="34.5" customHeight="1">
      <c r="A3" s="79"/>
      <c r="B3" s="145" t="s">
        <v>651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753</v>
      </c>
      <c r="E3" s="79"/>
    </row>
    <row r="4" spans="1:5" ht="34.5" customHeight="1">
      <c r="A4" s="79"/>
      <c r="B4" s="89" t="s">
        <v>634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753</v>
      </c>
      <c r="E4" s="79"/>
    </row>
    <row r="5" spans="1:5" ht="34.5" customHeight="1">
      <c r="A5" s="79"/>
      <c r="B5" s="150" t="s">
        <v>652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753</v>
      </c>
      <c r="E5" s="79"/>
    </row>
    <row r="6" spans="2:4" ht="34.5" customHeight="1">
      <c r="B6" s="89" t="s">
        <v>653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753</v>
      </c>
    </row>
    <row r="7" spans="1:5" ht="34.5" customHeight="1">
      <c r="A7" s="79"/>
      <c r="B7" s="150" t="s">
        <v>654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753</v>
      </c>
      <c r="E7" s="79"/>
    </row>
    <row r="8" spans="1:5" ht="34.5" customHeight="1">
      <c r="A8" s="79"/>
      <c r="B8" s="89" t="s">
        <v>655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753</v>
      </c>
      <c r="E8" s="79"/>
    </row>
    <row r="9" spans="1:5" ht="34.5" customHeight="1" thickBot="1">
      <c r="A9" s="79"/>
      <c r="B9" s="152" t="s">
        <v>635</v>
      </c>
      <c r="C9" s="346" t="str">
        <f>'Ссылки на публикации'!E10</f>
        <v>Ссылки на публикации в других источниках</v>
      </c>
      <c r="D9" s="153" t="s">
        <v>753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K13">
      <selection activeCell="Q36" sqref="Q36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39.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19.75390625" style="90" bestFit="1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754</v>
      </c>
      <c r="G9" s="203"/>
      <c r="H9" s="203"/>
      <c r="I9" s="203"/>
      <c r="J9" s="203"/>
      <c r="K9" s="203"/>
      <c r="L9" s="203"/>
      <c r="M9" s="277"/>
      <c r="N9" s="277"/>
      <c r="O9" s="96"/>
      <c r="P9" s="97"/>
      <c r="Q9" s="96"/>
      <c r="R9" s="96"/>
      <c r="S9" s="96"/>
      <c r="T9" s="96"/>
      <c r="U9" s="96"/>
      <c r="V9" s="96"/>
      <c r="W9" s="96"/>
      <c r="X9" s="96"/>
      <c r="Y9" s="274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19" t="s">
        <v>777</v>
      </c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1"/>
      <c r="Y10" s="275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6"/>
      <c r="P11" s="97"/>
      <c r="Q11" s="96"/>
      <c r="R11" s="96"/>
      <c r="S11" s="96"/>
      <c r="T11" s="96"/>
      <c r="U11" s="96"/>
      <c r="V11" s="96"/>
      <c r="W11" s="96"/>
      <c r="X11" s="96"/>
      <c r="Y11" s="275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4"/>
      <c r="B12" s="284"/>
      <c r="C12" s="284"/>
      <c r="D12" s="285"/>
      <c r="E12" s="424" t="s">
        <v>455</v>
      </c>
      <c r="F12" s="397" t="s">
        <v>430</v>
      </c>
      <c r="G12" s="398"/>
      <c r="H12" s="405" t="s">
        <v>891</v>
      </c>
      <c r="I12" s="411"/>
      <c r="J12" s="412"/>
      <c r="K12" s="427" t="s">
        <v>892</v>
      </c>
      <c r="L12" s="427"/>
      <c r="M12" s="427"/>
      <c r="N12" s="427" t="s">
        <v>893</v>
      </c>
      <c r="O12" s="427"/>
      <c r="P12" s="427"/>
      <c r="Q12" s="405" t="s">
        <v>894</v>
      </c>
      <c r="R12" s="406"/>
      <c r="S12" s="407"/>
      <c r="T12" s="413" t="s">
        <v>648</v>
      </c>
      <c r="U12" s="413" t="s">
        <v>649</v>
      </c>
      <c r="V12" s="413" t="s">
        <v>628</v>
      </c>
      <c r="W12" s="413" t="s">
        <v>629</v>
      </c>
      <c r="X12" s="416" t="s">
        <v>772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4"/>
      <c r="B13" s="284"/>
      <c r="C13" s="284"/>
      <c r="D13" s="285"/>
      <c r="E13" s="425"/>
      <c r="F13" s="399"/>
      <c r="G13" s="400"/>
      <c r="H13" s="408" t="s">
        <v>895</v>
      </c>
      <c r="I13" s="408" t="s">
        <v>896</v>
      </c>
      <c r="J13" s="408"/>
      <c r="K13" s="408" t="s">
        <v>895</v>
      </c>
      <c r="L13" s="408" t="s">
        <v>896</v>
      </c>
      <c r="M13" s="408"/>
      <c r="N13" s="408" t="s">
        <v>895</v>
      </c>
      <c r="O13" s="408" t="s">
        <v>896</v>
      </c>
      <c r="P13" s="408"/>
      <c r="Q13" s="408" t="s">
        <v>895</v>
      </c>
      <c r="R13" s="408" t="s">
        <v>896</v>
      </c>
      <c r="S13" s="410"/>
      <c r="T13" s="414"/>
      <c r="U13" s="414"/>
      <c r="V13" s="414"/>
      <c r="W13" s="414"/>
      <c r="X13" s="417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4"/>
      <c r="B14" s="284"/>
      <c r="C14" s="284"/>
      <c r="D14" s="285"/>
      <c r="E14" s="426"/>
      <c r="F14" s="399"/>
      <c r="G14" s="400"/>
      <c r="H14" s="409"/>
      <c r="I14" s="352" t="s">
        <v>433</v>
      </c>
      <c r="J14" s="353" t="s">
        <v>432</v>
      </c>
      <c r="K14" s="409"/>
      <c r="L14" s="352" t="s">
        <v>433</v>
      </c>
      <c r="M14" s="353" t="s">
        <v>432</v>
      </c>
      <c r="N14" s="409"/>
      <c r="O14" s="352" t="s">
        <v>433</v>
      </c>
      <c r="P14" s="353" t="s">
        <v>432</v>
      </c>
      <c r="Q14" s="409"/>
      <c r="R14" s="352" t="s">
        <v>433</v>
      </c>
      <c r="S14" s="353" t="s">
        <v>432</v>
      </c>
      <c r="T14" s="415"/>
      <c r="U14" s="415"/>
      <c r="V14" s="415"/>
      <c r="W14" s="415"/>
      <c r="X14" s="418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4"/>
      <c r="B15" s="284"/>
      <c r="C15" s="284"/>
      <c r="D15" s="285"/>
      <c r="E15" s="307">
        <v>1</v>
      </c>
      <c r="F15" s="422">
        <v>2</v>
      </c>
      <c r="G15" s="423"/>
      <c r="H15" s="308">
        <v>3</v>
      </c>
      <c r="I15" s="308">
        <v>4</v>
      </c>
      <c r="J15" s="308">
        <v>5</v>
      </c>
      <c r="K15" s="308">
        <v>6</v>
      </c>
      <c r="L15" s="308">
        <v>7</v>
      </c>
      <c r="M15" s="308">
        <v>8</v>
      </c>
      <c r="N15" s="308">
        <v>9</v>
      </c>
      <c r="O15" s="308">
        <v>10</v>
      </c>
      <c r="P15" s="308">
        <v>11</v>
      </c>
      <c r="Q15" s="308">
        <v>12</v>
      </c>
      <c r="R15" s="308">
        <v>13</v>
      </c>
      <c r="S15" s="308">
        <v>14</v>
      </c>
      <c r="T15" s="308">
        <v>15</v>
      </c>
      <c r="U15" s="308">
        <v>16</v>
      </c>
      <c r="V15" s="308">
        <v>17</v>
      </c>
      <c r="W15" s="308">
        <v>18</v>
      </c>
      <c r="X15" s="309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4"/>
      <c r="B16" s="284"/>
      <c r="C16" s="284"/>
      <c r="D16" s="285"/>
      <c r="E16" s="351" t="s">
        <v>790</v>
      </c>
      <c r="F16" s="403" t="s">
        <v>429</v>
      </c>
      <c r="G16" s="281" t="s">
        <v>887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2"/>
      <c r="T16" s="303"/>
      <c r="U16" s="303"/>
      <c r="V16" s="304"/>
      <c r="W16" s="305"/>
      <c r="X16" s="306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4"/>
      <c r="B17" s="284"/>
      <c r="C17" s="284"/>
      <c r="D17" s="285"/>
      <c r="E17" s="286" t="s">
        <v>791</v>
      </c>
      <c r="F17" s="404"/>
      <c r="G17" s="281" t="s">
        <v>888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2"/>
      <c r="T17" s="303"/>
      <c r="U17" s="303"/>
      <c r="V17" s="304"/>
      <c r="W17" s="305"/>
      <c r="X17" s="306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4"/>
      <c r="B18" s="284"/>
      <c r="C18" s="284"/>
      <c r="D18" s="285"/>
      <c r="E18" s="286" t="s">
        <v>792</v>
      </c>
      <c r="F18" s="402" t="s">
        <v>886</v>
      </c>
      <c r="G18" s="281" t="s">
        <v>887</v>
      </c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36" customHeight="1">
      <c r="A19" s="284"/>
      <c r="B19" s="284"/>
      <c r="C19" s="284"/>
      <c r="D19" s="285"/>
      <c r="E19" s="286" t="s">
        <v>793</v>
      </c>
      <c r="F19" s="402"/>
      <c r="G19" s="281" t="s">
        <v>888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8">
        <v>456.74</v>
      </c>
      <c r="R19" s="278"/>
      <c r="S19" s="279"/>
      <c r="T19" s="200">
        <v>40179</v>
      </c>
      <c r="U19" s="200">
        <v>40543</v>
      </c>
      <c r="V19" s="201" t="s">
        <v>784</v>
      </c>
      <c r="W19" s="202" t="s">
        <v>426</v>
      </c>
      <c r="X19" s="199" t="s">
        <v>427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4"/>
      <c r="B20" s="284"/>
      <c r="C20" s="284"/>
      <c r="D20" s="285"/>
      <c r="E20" s="286" t="s">
        <v>794</v>
      </c>
      <c r="F20" s="402" t="s">
        <v>889</v>
      </c>
      <c r="G20" s="281" t="s">
        <v>887</v>
      </c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9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4"/>
      <c r="B21" s="284"/>
      <c r="C21" s="284"/>
      <c r="D21" s="285"/>
      <c r="E21" s="286" t="s">
        <v>795</v>
      </c>
      <c r="F21" s="402"/>
      <c r="G21" s="281" t="s">
        <v>888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4"/>
      <c r="B22" s="284"/>
      <c r="C22" s="284"/>
      <c r="D22" s="285"/>
      <c r="E22" s="286" t="s">
        <v>755</v>
      </c>
      <c r="F22" s="401" t="s">
        <v>901</v>
      </c>
      <c r="G22" s="281" t="s">
        <v>887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4"/>
      <c r="B23" s="284"/>
      <c r="C23" s="284"/>
      <c r="D23" s="285"/>
      <c r="E23" s="286" t="s">
        <v>476</v>
      </c>
      <c r="F23" s="401"/>
      <c r="G23" s="281" t="s">
        <v>888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4"/>
      <c r="B24" s="284"/>
      <c r="C24" s="284"/>
      <c r="D24" s="285"/>
      <c r="E24" s="286" t="s">
        <v>738</v>
      </c>
      <c r="F24" s="401" t="s">
        <v>902</v>
      </c>
      <c r="G24" s="281" t="s">
        <v>887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9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4"/>
      <c r="B25" s="284"/>
      <c r="C25" s="284"/>
      <c r="D25" s="285"/>
      <c r="E25" s="286" t="s">
        <v>739</v>
      </c>
      <c r="F25" s="401"/>
      <c r="G25" s="281" t="s">
        <v>888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4"/>
      <c r="B26" s="284"/>
      <c r="C26" s="284"/>
      <c r="D26" s="285"/>
      <c r="E26" s="286" t="s">
        <v>796</v>
      </c>
      <c r="F26" s="401" t="s">
        <v>903</v>
      </c>
      <c r="G26" s="281" t="s">
        <v>887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9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4"/>
      <c r="B27" s="284"/>
      <c r="C27" s="284"/>
      <c r="D27" s="285"/>
      <c r="E27" s="286" t="s">
        <v>797</v>
      </c>
      <c r="F27" s="401"/>
      <c r="G27" s="281" t="s">
        <v>888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4"/>
      <c r="B28" s="284"/>
      <c r="C28" s="284"/>
      <c r="D28" s="285"/>
      <c r="E28" s="286" t="s">
        <v>798</v>
      </c>
      <c r="F28" s="401" t="s">
        <v>904</v>
      </c>
      <c r="G28" s="281" t="s">
        <v>887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4"/>
      <c r="B29" s="284"/>
      <c r="C29" s="284"/>
      <c r="D29" s="285"/>
      <c r="E29" s="286" t="s">
        <v>799</v>
      </c>
      <c r="F29" s="401"/>
      <c r="G29" s="281" t="s">
        <v>888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4"/>
      <c r="B30" s="284"/>
      <c r="C30" s="284"/>
      <c r="D30" s="285"/>
      <c r="E30" s="286" t="s">
        <v>800</v>
      </c>
      <c r="F30" s="402" t="s">
        <v>890</v>
      </c>
      <c r="G30" s="281" t="s">
        <v>887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9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44.25" customHeight="1">
      <c r="A31" s="284"/>
      <c r="B31" s="284"/>
      <c r="C31" s="284"/>
      <c r="D31" s="294" t="s">
        <v>917</v>
      </c>
      <c r="E31" s="286" t="s">
        <v>801</v>
      </c>
      <c r="F31" s="402"/>
      <c r="G31" s="281" t="s">
        <v>888</v>
      </c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9"/>
      <c r="T31" s="200"/>
      <c r="U31" s="200"/>
      <c r="V31" s="200"/>
      <c r="W31" s="200"/>
      <c r="X31" s="200" t="str">
        <f>X19</f>
        <v>СМИ</v>
      </c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4"/>
      <c r="B32" s="284"/>
      <c r="C32" s="284"/>
      <c r="D32" s="294" t="s">
        <v>916</v>
      </c>
      <c r="E32" s="292"/>
      <c r="F32" s="293" t="s">
        <v>905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3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F25" sqref="F25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1" t="s">
        <v>650</v>
      </c>
      <c r="E2" s="264"/>
      <c r="F2" s="270"/>
      <c r="G2" s="202"/>
      <c r="H2" s="310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754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19" t="s">
        <v>777</v>
      </c>
      <c r="F10" s="420"/>
      <c r="G10" s="420"/>
      <c r="H10" s="421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1" t="s">
        <v>455</v>
      </c>
      <c r="F12" s="198" t="s">
        <v>535</v>
      </c>
      <c r="G12" s="198" t="s">
        <v>517</v>
      </c>
      <c r="H12" s="216" t="s">
        <v>778</v>
      </c>
      <c r="I12" s="297"/>
    </row>
    <row r="13" spans="4:9" ht="12" thickBot="1">
      <c r="D13" s="205"/>
      <c r="E13" s="298">
        <v>1</v>
      </c>
      <c r="F13" s="299">
        <v>2</v>
      </c>
      <c r="G13" s="299">
        <v>3</v>
      </c>
      <c r="H13" s="300">
        <v>4</v>
      </c>
      <c r="I13" s="297"/>
    </row>
    <row r="14" spans="4:11" ht="22.5">
      <c r="D14" s="205"/>
      <c r="E14" s="312" t="s">
        <v>701</v>
      </c>
      <c r="F14" s="295" t="s">
        <v>780</v>
      </c>
      <c r="G14" s="315" t="s">
        <v>631</v>
      </c>
      <c r="H14" s="354"/>
      <c r="I14" s="297"/>
      <c r="K14" s="326">
        <f>SUM(K15:K17)</f>
        <v>0</v>
      </c>
    </row>
    <row r="15" spans="4:11" ht="22.5">
      <c r="D15" s="205"/>
      <c r="E15" s="312" t="s">
        <v>920</v>
      </c>
      <c r="F15" s="296" t="s">
        <v>632</v>
      </c>
      <c r="G15" s="315" t="s">
        <v>631</v>
      </c>
      <c r="H15" s="354"/>
      <c r="I15" s="297"/>
      <c r="K15" s="326">
        <f>IF(H15="",0,1)</f>
        <v>0</v>
      </c>
    </row>
    <row r="16" spans="4:11" ht="22.5">
      <c r="D16" s="205"/>
      <c r="E16" s="312" t="s">
        <v>921</v>
      </c>
      <c r="F16" s="296" t="s">
        <v>633</v>
      </c>
      <c r="G16" s="315" t="s">
        <v>631</v>
      </c>
      <c r="H16" s="354"/>
      <c r="I16" s="297"/>
      <c r="K16" s="326">
        <f>IF(H16="",0,1)</f>
        <v>0</v>
      </c>
    </row>
    <row r="17" spans="4:11" ht="22.5">
      <c r="D17" s="205"/>
      <c r="E17" s="312" t="s">
        <v>922</v>
      </c>
      <c r="F17" s="296" t="s">
        <v>641</v>
      </c>
      <c r="G17" s="315" t="s">
        <v>631</v>
      </c>
      <c r="H17" s="354"/>
      <c r="I17" s="297"/>
      <c r="K17" s="326">
        <f>IF(H17="",0,1)</f>
        <v>0</v>
      </c>
    </row>
    <row r="18" spans="4:9" ht="22.5">
      <c r="D18" s="205"/>
      <c r="E18" s="313" t="s">
        <v>536</v>
      </c>
      <c r="F18" s="295" t="s">
        <v>923</v>
      </c>
      <c r="G18" s="315" t="s">
        <v>631</v>
      </c>
      <c r="H18" s="354"/>
      <c r="I18" s="297"/>
    </row>
    <row r="19" spans="4:9" ht="22.5">
      <c r="D19" s="205"/>
      <c r="E19" s="313" t="s">
        <v>774</v>
      </c>
      <c r="F19" s="295" t="s">
        <v>924</v>
      </c>
      <c r="G19" s="315" t="s">
        <v>631</v>
      </c>
      <c r="H19" s="354"/>
      <c r="I19" s="297"/>
    </row>
    <row r="20" spans="4:9" ht="33.75">
      <c r="D20" s="205"/>
      <c r="E20" s="313" t="s">
        <v>537</v>
      </c>
      <c r="F20" s="295" t="s">
        <v>925</v>
      </c>
      <c r="G20" s="315" t="s">
        <v>630</v>
      </c>
      <c r="H20" s="354"/>
      <c r="I20" s="297"/>
    </row>
    <row r="21" spans="4:9" ht="22.5">
      <c r="D21" s="205"/>
      <c r="E21" s="313" t="s">
        <v>538</v>
      </c>
      <c r="F21" s="265" t="s">
        <v>642</v>
      </c>
      <c r="G21" s="316" t="s">
        <v>630</v>
      </c>
      <c r="H21" s="354"/>
      <c r="I21" s="297"/>
    </row>
    <row r="22" spans="4:9" ht="23.25" thickBot="1">
      <c r="D22" s="205"/>
      <c r="E22" s="314" t="s">
        <v>539</v>
      </c>
      <c r="F22" s="318" t="s">
        <v>727</v>
      </c>
      <c r="G22" s="317" t="s">
        <v>631</v>
      </c>
      <c r="H22" s="355"/>
      <c r="I22" s="297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23" sqref="G23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754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9" t="s">
        <v>734</v>
      </c>
      <c r="F10" s="420"/>
      <c r="G10" s="421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455</v>
      </c>
      <c r="F12" s="106" t="s">
        <v>535</v>
      </c>
      <c r="G12" s="107" t="s">
        <v>778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781</v>
      </c>
      <c r="G14" s="141">
        <v>0</v>
      </c>
      <c r="H14" s="115"/>
    </row>
    <row r="15" spans="3:8" ht="42" customHeight="1">
      <c r="C15" s="111"/>
      <c r="D15" s="112"/>
      <c r="E15" s="89">
        <v>2</v>
      </c>
      <c r="F15" s="116" t="s">
        <v>789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802</v>
      </c>
      <c r="G16" s="258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803</v>
      </c>
      <c r="G17" s="259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H54"/>
  <sheetViews>
    <sheetView zoomScale="75" zoomScaleNormal="75" zoomScalePageLayoutView="0" workbookViewId="0" topLeftCell="C7">
      <selection activeCell="K51" sqref="K5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9" width="40.75390625" style="90" hidden="1" customWidth="1"/>
    <col min="10" max="12" width="40.75390625" style="90" customWidth="1"/>
    <col min="13" max="13" width="40.75390625" style="90" hidden="1" customWidth="1"/>
    <col min="14" max="14" width="22.75390625" style="90" customWidth="1"/>
    <col min="15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4" ht="11.25">
      <c r="D8" s="92"/>
      <c r="E8" s="93"/>
      <c r="F8" s="93"/>
      <c r="G8" s="93"/>
      <c r="H8" s="183"/>
      <c r="I8" s="93"/>
      <c r="J8" s="93"/>
      <c r="K8" s="93"/>
      <c r="L8" s="93"/>
      <c r="M8" s="93"/>
      <c r="N8" s="94"/>
    </row>
    <row r="9" spans="4:34" ht="12.75" customHeight="1">
      <c r="D9" s="95"/>
      <c r="E9" s="96"/>
      <c r="F9" s="217" t="s">
        <v>754</v>
      </c>
      <c r="G9" s="96"/>
      <c r="H9" s="96"/>
      <c r="I9" s="96"/>
      <c r="J9" s="96"/>
      <c r="K9" s="96"/>
      <c r="L9" s="96"/>
      <c r="M9" s="96"/>
      <c r="N9" s="97"/>
      <c r="O9" s="98"/>
      <c r="P9" s="98"/>
      <c r="Q9" s="98"/>
      <c r="R9" s="98"/>
      <c r="S9" s="98"/>
      <c r="T9" s="98"/>
      <c r="U9" s="98"/>
      <c r="V9" s="98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3:30" ht="30.75" customHeight="1">
      <c r="C10" s="100"/>
      <c r="D10" s="101"/>
      <c r="E10" s="419" t="s">
        <v>776</v>
      </c>
      <c r="F10" s="420"/>
      <c r="G10" s="421"/>
      <c r="H10" s="158"/>
      <c r="I10" s="159"/>
      <c r="J10" s="158"/>
      <c r="K10" s="158"/>
      <c r="L10" s="158"/>
      <c r="M10" s="158"/>
      <c r="N10" s="102"/>
      <c r="O10" s="103"/>
      <c r="P10" s="103"/>
      <c r="Q10" s="103"/>
      <c r="R10" s="103"/>
      <c r="S10" s="103"/>
      <c r="T10" s="103"/>
      <c r="U10" s="103"/>
      <c r="V10" s="103"/>
      <c r="W10" s="104"/>
      <c r="X10" s="104"/>
      <c r="Y10" s="104"/>
      <c r="Z10" s="104"/>
      <c r="AA10" s="104"/>
      <c r="AB10" s="104"/>
      <c r="AC10" s="104"/>
      <c r="AD10" s="104"/>
    </row>
    <row r="11" spans="3:30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249"/>
      <c r="M11" s="249"/>
      <c r="N11" s="97"/>
      <c r="O11" s="98"/>
      <c r="P11" s="98"/>
      <c r="Q11" s="98"/>
      <c r="R11" s="98"/>
      <c r="S11" s="98"/>
      <c r="T11" s="98"/>
      <c r="U11" s="98"/>
      <c r="V11" s="98"/>
      <c r="W11" s="104"/>
      <c r="X11" s="104"/>
      <c r="Y11" s="104"/>
      <c r="Z11" s="104"/>
      <c r="AA11" s="104"/>
      <c r="AB11" s="104"/>
      <c r="AC11" s="104"/>
      <c r="AD11" s="104"/>
    </row>
    <row r="12" spans="3:30" ht="30" customHeight="1" thickBot="1">
      <c r="C12" s="100"/>
      <c r="D12" s="101"/>
      <c r="E12" s="234" t="s">
        <v>455</v>
      </c>
      <c r="F12" s="235" t="s">
        <v>535</v>
      </c>
      <c r="G12" s="236" t="s">
        <v>778</v>
      </c>
      <c r="H12" s="237" t="s">
        <v>704</v>
      </c>
      <c r="I12" s="159"/>
      <c r="J12" s="159"/>
      <c r="K12" s="159"/>
      <c r="L12" s="159"/>
      <c r="M12" s="159"/>
      <c r="N12" s="97"/>
      <c r="O12" s="98"/>
      <c r="P12" s="98"/>
      <c r="Q12" s="98"/>
      <c r="R12" s="98"/>
      <c r="S12" s="98"/>
      <c r="T12" s="98"/>
      <c r="U12" s="98"/>
      <c r="V12" s="98"/>
      <c r="W12" s="104"/>
      <c r="X12" s="104"/>
      <c r="Y12" s="104"/>
      <c r="Z12" s="104"/>
      <c r="AA12" s="104"/>
      <c r="AB12" s="104"/>
      <c r="AC12" s="104"/>
      <c r="AD12" s="104"/>
    </row>
    <row r="13" spans="3:30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160"/>
      <c r="M13" s="160"/>
      <c r="N13" s="97"/>
      <c r="O13" s="98"/>
      <c r="P13" s="98"/>
      <c r="Q13" s="98"/>
      <c r="R13" s="98"/>
      <c r="S13" s="98"/>
      <c r="T13" s="98"/>
      <c r="U13" s="98"/>
      <c r="V13" s="98"/>
      <c r="W13" s="104"/>
      <c r="X13" s="104"/>
      <c r="Y13" s="104"/>
      <c r="Z13" s="104"/>
      <c r="AA13" s="104"/>
      <c r="AB13" s="104"/>
      <c r="AC13" s="104"/>
      <c r="AD13" s="104"/>
    </row>
    <row r="14" spans="3:14" ht="56.25">
      <c r="C14" s="111"/>
      <c r="D14" s="112"/>
      <c r="E14" s="131">
        <v>1</v>
      </c>
      <c r="F14" s="114" t="s">
        <v>702</v>
      </c>
      <c r="G14" s="238" t="s">
        <v>785</v>
      </c>
      <c r="H14" s="239" t="s">
        <v>729</v>
      </c>
      <c r="I14" s="172"/>
      <c r="J14" s="226" t="s">
        <v>786</v>
      </c>
      <c r="K14" s="226" t="s">
        <v>787</v>
      </c>
      <c r="L14" s="226" t="s">
        <v>788</v>
      </c>
      <c r="M14" s="250"/>
      <c r="N14" s="219" t="s">
        <v>728</v>
      </c>
    </row>
    <row r="15" spans="3:14" ht="78" customHeight="1">
      <c r="C15" s="111"/>
      <c r="D15" s="112"/>
      <c r="E15" s="128">
        <v>2</v>
      </c>
      <c r="F15" s="161" t="s">
        <v>852</v>
      </c>
      <c r="G15" s="171" t="s">
        <v>428</v>
      </c>
      <c r="H15" s="209" t="s">
        <v>729</v>
      </c>
      <c r="I15" s="173"/>
      <c r="J15" s="227" t="s">
        <v>729</v>
      </c>
      <c r="K15" s="227" t="s">
        <v>729</v>
      </c>
      <c r="L15" s="227" t="s">
        <v>729</v>
      </c>
      <c r="M15" s="250"/>
      <c r="N15" s="115"/>
    </row>
    <row r="16" spans="3:14" ht="29.25" customHeight="1">
      <c r="C16" s="111"/>
      <c r="D16" s="112"/>
      <c r="E16" s="128">
        <v>3</v>
      </c>
      <c r="F16" s="162" t="s">
        <v>853</v>
      </c>
      <c r="G16" s="356"/>
      <c r="H16" s="210" t="s">
        <v>729</v>
      </c>
      <c r="I16" s="173"/>
      <c r="J16" s="227" t="s">
        <v>729</v>
      </c>
      <c r="K16" s="227" t="s">
        <v>729</v>
      </c>
      <c r="L16" s="227" t="s">
        <v>729</v>
      </c>
      <c r="M16" s="250"/>
      <c r="N16" s="115"/>
    </row>
    <row r="17" spans="3:14" ht="29.25" customHeight="1">
      <c r="C17" s="111"/>
      <c r="D17" s="112"/>
      <c r="E17" s="128">
        <v>4</v>
      </c>
      <c r="F17" s="162" t="s">
        <v>854</v>
      </c>
      <c r="G17" s="356"/>
      <c r="H17" s="210" t="s">
        <v>729</v>
      </c>
      <c r="I17" s="173"/>
      <c r="J17" s="227" t="s">
        <v>729</v>
      </c>
      <c r="K17" s="227" t="s">
        <v>729</v>
      </c>
      <c r="L17" s="227" t="s">
        <v>729</v>
      </c>
      <c r="M17" s="250"/>
      <c r="N17" s="115"/>
    </row>
    <row r="18" spans="3:14" ht="29.25" customHeight="1">
      <c r="C18" s="111"/>
      <c r="D18" s="112"/>
      <c r="E18" s="128">
        <v>5</v>
      </c>
      <c r="F18" s="161" t="s">
        <v>855</v>
      </c>
      <c r="G18" s="163">
        <v>4183</v>
      </c>
      <c r="H18" s="211" t="s">
        <v>729</v>
      </c>
      <c r="I18" s="174"/>
      <c r="J18" s="228" t="s">
        <v>729</v>
      </c>
      <c r="K18" s="228" t="s">
        <v>729</v>
      </c>
      <c r="L18" s="228" t="s">
        <v>729</v>
      </c>
      <c r="M18" s="251"/>
      <c r="N18" s="115"/>
    </row>
    <row r="19" spans="3:14" ht="29.25" customHeight="1">
      <c r="C19" s="111"/>
      <c r="D19" s="112"/>
      <c r="E19" s="128" t="s">
        <v>539</v>
      </c>
      <c r="F19" s="161" t="s">
        <v>856</v>
      </c>
      <c r="G19" s="257" t="s">
        <v>588</v>
      </c>
      <c r="H19" s="210" t="s">
        <v>729</v>
      </c>
      <c r="I19" s="218"/>
      <c r="J19" s="227" t="s">
        <v>729</v>
      </c>
      <c r="K19" s="227" t="s">
        <v>729</v>
      </c>
      <c r="L19" s="227" t="s">
        <v>729</v>
      </c>
      <c r="M19" s="250"/>
      <c r="N19" s="115"/>
    </row>
    <row r="20" spans="3:14" ht="29.25" customHeight="1">
      <c r="C20" s="111"/>
      <c r="D20" s="112"/>
      <c r="E20" s="128" t="s">
        <v>540</v>
      </c>
      <c r="F20" s="116" t="s">
        <v>857</v>
      </c>
      <c r="G20" s="175">
        <f aca="true" t="shared" si="0" ref="G20:G29">SUM(J20:M20)</f>
        <v>0</v>
      </c>
      <c r="H20" s="137"/>
      <c r="I20" s="176"/>
      <c r="J20" s="260">
        <f>SUM(J21:J30)</f>
        <v>0</v>
      </c>
      <c r="K20" s="260">
        <f>SUM(K21:K30)</f>
        <v>0</v>
      </c>
      <c r="L20" s="260">
        <f>SUM(L21:L30)</f>
        <v>0</v>
      </c>
      <c r="M20" s="252"/>
      <c r="N20" s="115"/>
    </row>
    <row r="21" spans="3:14" ht="21" customHeight="1">
      <c r="C21" s="111"/>
      <c r="D21" s="112"/>
      <c r="E21" s="128" t="s">
        <v>705</v>
      </c>
      <c r="F21" s="164" t="s">
        <v>858</v>
      </c>
      <c r="G21" s="175">
        <f t="shared" si="0"/>
        <v>0</v>
      </c>
      <c r="H21" s="137"/>
      <c r="I21" s="176"/>
      <c r="J21" s="229"/>
      <c r="K21" s="229"/>
      <c r="L21" s="229"/>
      <c r="M21" s="252"/>
      <c r="N21" s="115"/>
    </row>
    <row r="22" spans="3:14" ht="21" customHeight="1">
      <c r="C22" s="111"/>
      <c r="D22" s="112"/>
      <c r="E22" s="128" t="s">
        <v>706</v>
      </c>
      <c r="F22" s="164" t="s">
        <v>859</v>
      </c>
      <c r="G22" s="175">
        <f t="shared" si="0"/>
        <v>0</v>
      </c>
      <c r="H22" s="137"/>
      <c r="I22" s="176"/>
      <c r="J22" s="229"/>
      <c r="K22" s="229"/>
      <c r="L22" s="229"/>
      <c r="M22" s="252"/>
      <c r="N22" s="115"/>
    </row>
    <row r="23" spans="3:14" ht="21" customHeight="1">
      <c r="C23" s="111"/>
      <c r="D23" s="112"/>
      <c r="E23" s="128" t="s">
        <v>707</v>
      </c>
      <c r="F23" s="164" t="s">
        <v>860</v>
      </c>
      <c r="G23" s="175">
        <f t="shared" si="0"/>
        <v>0</v>
      </c>
      <c r="H23" s="137"/>
      <c r="I23" s="176"/>
      <c r="J23" s="229"/>
      <c r="K23" s="229"/>
      <c r="L23" s="229"/>
      <c r="M23" s="252"/>
      <c r="N23" s="115"/>
    </row>
    <row r="24" spans="3:14" ht="21" customHeight="1">
      <c r="C24" s="111"/>
      <c r="D24" s="112"/>
      <c r="E24" s="128" t="s">
        <v>708</v>
      </c>
      <c r="F24" s="164" t="s">
        <v>861</v>
      </c>
      <c r="G24" s="175">
        <f t="shared" si="0"/>
        <v>0</v>
      </c>
      <c r="H24" s="137"/>
      <c r="I24" s="176"/>
      <c r="J24" s="229"/>
      <c r="K24" s="229"/>
      <c r="L24" s="229"/>
      <c r="M24" s="252"/>
      <c r="N24" s="115"/>
    </row>
    <row r="25" spans="3:14" ht="21" customHeight="1">
      <c r="C25" s="111"/>
      <c r="D25" s="112"/>
      <c r="E25" s="128" t="s">
        <v>709</v>
      </c>
      <c r="F25" s="164" t="s">
        <v>862</v>
      </c>
      <c r="G25" s="175">
        <f t="shared" si="0"/>
        <v>0</v>
      </c>
      <c r="H25" s="137"/>
      <c r="I25" s="176"/>
      <c r="J25" s="229"/>
      <c r="K25" s="229"/>
      <c r="L25" s="229"/>
      <c r="M25" s="252"/>
      <c r="N25" s="115"/>
    </row>
    <row r="26" spans="3:14" ht="21" customHeight="1">
      <c r="C26" s="111"/>
      <c r="D26" s="112"/>
      <c r="E26" s="128" t="s">
        <v>710</v>
      </c>
      <c r="F26" s="164" t="s">
        <v>863</v>
      </c>
      <c r="G26" s="175">
        <f t="shared" si="0"/>
        <v>0</v>
      </c>
      <c r="H26" s="137"/>
      <c r="I26" s="176"/>
      <c r="J26" s="229"/>
      <c r="K26" s="229"/>
      <c r="L26" s="229"/>
      <c r="M26" s="252"/>
      <c r="N26" s="115"/>
    </row>
    <row r="27" spans="3:14" ht="21" customHeight="1">
      <c r="C27" s="111"/>
      <c r="D27" s="112"/>
      <c r="E27" s="128" t="s">
        <v>711</v>
      </c>
      <c r="F27" s="164" t="s">
        <v>864</v>
      </c>
      <c r="G27" s="175">
        <f t="shared" si="0"/>
        <v>0</v>
      </c>
      <c r="H27" s="137"/>
      <c r="I27" s="176"/>
      <c r="J27" s="229"/>
      <c r="K27" s="229"/>
      <c r="L27" s="229"/>
      <c r="M27" s="252"/>
      <c r="N27" s="115"/>
    </row>
    <row r="28" spans="3:17" ht="21" customHeight="1">
      <c r="C28" s="111"/>
      <c r="D28" s="112"/>
      <c r="E28" s="128" t="s">
        <v>712</v>
      </c>
      <c r="F28" s="164" t="s">
        <v>865</v>
      </c>
      <c r="G28" s="175">
        <f t="shared" si="0"/>
        <v>0</v>
      </c>
      <c r="H28" s="137"/>
      <c r="I28" s="176"/>
      <c r="J28" s="229"/>
      <c r="K28" s="229"/>
      <c r="L28" s="229"/>
      <c r="M28" s="252"/>
      <c r="N28" s="115"/>
      <c r="O28" s="165"/>
      <c r="P28" s="165"/>
      <c r="Q28" s="165"/>
    </row>
    <row r="29" spans="3:17" ht="21" customHeight="1">
      <c r="C29" s="111"/>
      <c r="D29" s="112"/>
      <c r="E29" s="167" t="s">
        <v>713</v>
      </c>
      <c r="F29" s="177"/>
      <c r="G29" s="178">
        <f t="shared" si="0"/>
        <v>0</v>
      </c>
      <c r="H29" s="137"/>
      <c r="I29" s="176"/>
      <c r="J29" s="229"/>
      <c r="K29" s="229"/>
      <c r="L29" s="229"/>
      <c r="M29" s="252"/>
      <c r="N29" s="115"/>
      <c r="O29" s="165"/>
      <c r="P29" s="125"/>
      <c r="Q29" s="125"/>
    </row>
    <row r="30" spans="3:17" ht="15" customHeight="1">
      <c r="C30" s="111"/>
      <c r="D30" s="112"/>
      <c r="E30" s="212"/>
      <c r="F30" s="87" t="s">
        <v>730</v>
      </c>
      <c r="G30" s="179"/>
      <c r="H30" s="88"/>
      <c r="I30" s="166"/>
      <c r="J30" s="230"/>
      <c r="K30" s="230"/>
      <c r="L30" s="230"/>
      <c r="M30" s="166"/>
      <c r="N30" s="115"/>
      <c r="O30" s="165"/>
      <c r="P30" s="125"/>
      <c r="Q30" s="125"/>
    </row>
    <row r="31" spans="3:17" ht="29.25" customHeight="1">
      <c r="C31" s="111"/>
      <c r="D31" s="112"/>
      <c r="E31" s="184" t="s">
        <v>541</v>
      </c>
      <c r="F31" s="225" t="s">
        <v>866</v>
      </c>
      <c r="G31" s="180">
        <f aca="true" t="shared" si="1" ref="G31:G38">SUM(J31:M31)</f>
        <v>0</v>
      </c>
      <c r="H31" s="137"/>
      <c r="I31" s="176"/>
      <c r="J31" s="229"/>
      <c r="K31" s="229"/>
      <c r="L31" s="229"/>
      <c r="M31" s="252"/>
      <c r="N31" s="115"/>
      <c r="O31" s="165"/>
      <c r="P31" s="165"/>
      <c r="Q31" s="165"/>
    </row>
    <row r="32" spans="3:17" ht="29.25" customHeight="1">
      <c r="C32" s="111"/>
      <c r="D32" s="112"/>
      <c r="E32" s="184" t="s">
        <v>542</v>
      </c>
      <c r="F32" s="221" t="s">
        <v>867</v>
      </c>
      <c r="G32" s="175">
        <f t="shared" si="1"/>
        <v>0</v>
      </c>
      <c r="H32" s="137"/>
      <c r="I32" s="181"/>
      <c r="J32" s="229"/>
      <c r="K32" s="229"/>
      <c r="L32" s="229"/>
      <c r="M32" s="252"/>
      <c r="N32" s="115"/>
      <c r="O32" s="165"/>
      <c r="P32" s="165"/>
      <c r="Q32" s="165"/>
    </row>
    <row r="33" spans="3:17" ht="29.25" customHeight="1">
      <c r="C33" s="111"/>
      <c r="D33" s="112"/>
      <c r="E33" s="185" t="s">
        <v>543</v>
      </c>
      <c r="F33" s="221" t="s">
        <v>868</v>
      </c>
      <c r="G33" s="175">
        <f t="shared" si="1"/>
        <v>0</v>
      </c>
      <c r="H33" s="137"/>
      <c r="I33" s="181"/>
      <c r="J33" s="229"/>
      <c r="K33" s="229"/>
      <c r="L33" s="229"/>
      <c r="M33" s="252"/>
      <c r="N33" s="115"/>
      <c r="O33" s="165"/>
      <c r="P33" s="165"/>
      <c r="Q33" s="165"/>
    </row>
    <row r="34" spans="3:17" ht="29.25" customHeight="1">
      <c r="C34" s="111"/>
      <c r="D34" s="112"/>
      <c r="E34" s="184" t="s">
        <v>544</v>
      </c>
      <c r="F34" s="221" t="s">
        <v>869</v>
      </c>
      <c r="G34" s="175">
        <f t="shared" si="1"/>
        <v>4183</v>
      </c>
      <c r="H34" s="137">
        <v>4183</v>
      </c>
      <c r="I34" s="181"/>
      <c r="J34" s="229">
        <v>1680</v>
      </c>
      <c r="K34" s="229">
        <v>1561</v>
      </c>
      <c r="L34" s="229">
        <v>942</v>
      </c>
      <c r="M34" s="252"/>
      <c r="N34" s="115"/>
      <c r="O34" s="165"/>
      <c r="P34" s="165"/>
      <c r="Q34" s="165"/>
    </row>
    <row r="35" spans="3:17" ht="29.25" customHeight="1">
      <c r="C35" s="111"/>
      <c r="D35" s="112"/>
      <c r="E35" s="185" t="s">
        <v>546</v>
      </c>
      <c r="F35" s="221" t="s">
        <v>870</v>
      </c>
      <c r="G35" s="175">
        <f t="shared" si="1"/>
        <v>0</v>
      </c>
      <c r="H35" s="137"/>
      <c r="I35" s="181"/>
      <c r="J35" s="229"/>
      <c r="K35" s="229"/>
      <c r="L35" s="229"/>
      <c r="M35" s="252"/>
      <c r="N35" s="115"/>
      <c r="O35" s="165"/>
      <c r="P35" s="165"/>
      <c r="Q35" s="165"/>
    </row>
    <row r="36" spans="3:14" ht="29.25" customHeight="1">
      <c r="C36" s="111"/>
      <c r="D36" s="112"/>
      <c r="E36" s="184" t="s">
        <v>547</v>
      </c>
      <c r="F36" s="221" t="s">
        <v>871</v>
      </c>
      <c r="G36" s="175">
        <f t="shared" si="1"/>
        <v>0</v>
      </c>
      <c r="H36" s="137"/>
      <c r="I36" s="181"/>
      <c r="J36" s="229"/>
      <c r="K36" s="229"/>
      <c r="L36" s="229"/>
      <c r="M36" s="252"/>
      <c r="N36" s="115"/>
    </row>
    <row r="37" spans="3:14" ht="29.25" customHeight="1">
      <c r="C37" s="111"/>
      <c r="D37" s="112"/>
      <c r="E37" s="185" t="s">
        <v>548</v>
      </c>
      <c r="F37" s="221" t="s">
        <v>872</v>
      </c>
      <c r="G37" s="175">
        <f t="shared" si="1"/>
        <v>0</v>
      </c>
      <c r="H37" s="137"/>
      <c r="I37" s="181"/>
      <c r="J37" s="229"/>
      <c r="K37" s="229"/>
      <c r="L37" s="229"/>
      <c r="M37" s="252"/>
      <c r="N37" s="115"/>
    </row>
    <row r="38" spans="3:14" ht="29.25" customHeight="1">
      <c r="C38" s="111"/>
      <c r="D38" s="112"/>
      <c r="E38" s="184" t="s">
        <v>549</v>
      </c>
      <c r="F38" s="221" t="s">
        <v>873</v>
      </c>
      <c r="G38" s="175">
        <f t="shared" si="1"/>
        <v>0</v>
      </c>
      <c r="H38" s="137"/>
      <c r="I38" s="181"/>
      <c r="J38" s="229"/>
      <c r="K38" s="229"/>
      <c r="L38" s="229"/>
      <c r="M38" s="252"/>
      <c r="N38" s="115"/>
    </row>
    <row r="39" spans="3:14" ht="29.25" customHeight="1">
      <c r="C39" s="111"/>
      <c r="D39" s="112"/>
      <c r="E39" s="185" t="s">
        <v>550</v>
      </c>
      <c r="F39" s="222" t="s">
        <v>714</v>
      </c>
      <c r="G39" s="175">
        <f>G40+G42+G43+G47+G48</f>
        <v>0</v>
      </c>
      <c r="H39" s="137"/>
      <c r="I39" s="181"/>
      <c r="J39" s="231">
        <f>J40+J42+J43+J47+J48</f>
        <v>0</v>
      </c>
      <c r="K39" s="231">
        <f>K40+K42+K43+K47+K48</f>
        <v>0</v>
      </c>
      <c r="L39" s="231">
        <f>L40+L42+L43+L47+L48</f>
        <v>0</v>
      </c>
      <c r="M39" s="252"/>
      <c r="N39" s="115"/>
    </row>
    <row r="40" spans="3:14" ht="29.25" customHeight="1">
      <c r="C40" s="111"/>
      <c r="D40" s="112"/>
      <c r="E40" s="186" t="s">
        <v>715</v>
      </c>
      <c r="F40" s="220" t="s">
        <v>874</v>
      </c>
      <c r="G40" s="175">
        <f>SUM(J40:M40)</f>
        <v>0</v>
      </c>
      <c r="H40" s="137"/>
      <c r="I40" s="181"/>
      <c r="J40" s="229"/>
      <c r="K40" s="229"/>
      <c r="L40" s="229"/>
      <c r="M40" s="252"/>
      <c r="N40" s="115"/>
    </row>
    <row r="41" spans="3:14" ht="29.25" customHeight="1">
      <c r="C41" s="111"/>
      <c r="D41" s="112"/>
      <c r="E41" s="186" t="s">
        <v>716</v>
      </c>
      <c r="F41" s="220" t="s">
        <v>875</v>
      </c>
      <c r="G41" s="175">
        <f>SUM(J41:M41)</f>
        <v>0</v>
      </c>
      <c r="H41" s="137"/>
      <c r="I41" s="181"/>
      <c r="J41" s="229"/>
      <c r="K41" s="229"/>
      <c r="L41" s="229"/>
      <c r="M41" s="252"/>
      <c r="N41" s="115"/>
    </row>
    <row r="42" spans="3:14" ht="29.25" customHeight="1">
      <c r="C42" s="111"/>
      <c r="D42" s="112"/>
      <c r="E42" s="186" t="s">
        <v>717</v>
      </c>
      <c r="F42" s="220" t="s">
        <v>876</v>
      </c>
      <c r="G42" s="175">
        <f>SUM(J42:M42)</f>
        <v>0</v>
      </c>
      <c r="H42" s="137"/>
      <c r="I42" s="181"/>
      <c r="J42" s="229"/>
      <c r="K42" s="229"/>
      <c r="L42" s="229"/>
      <c r="M42" s="252"/>
      <c r="N42" s="115"/>
    </row>
    <row r="43" spans="3:14" ht="29.25" customHeight="1">
      <c r="C43" s="111"/>
      <c r="D43" s="112"/>
      <c r="E43" s="186" t="s">
        <v>551</v>
      </c>
      <c r="F43" s="222" t="s">
        <v>877</v>
      </c>
      <c r="G43" s="175">
        <f>SUM(G44:G46)</f>
        <v>0</v>
      </c>
      <c r="H43" s="137"/>
      <c r="I43" s="181"/>
      <c r="J43" s="231">
        <f>SUM(J44:J46)</f>
        <v>0</v>
      </c>
      <c r="K43" s="231">
        <f>SUM(K44:K46)</f>
        <v>0</v>
      </c>
      <c r="L43" s="231">
        <f>SUM(L44:L46)</f>
        <v>0</v>
      </c>
      <c r="M43" s="252"/>
      <c r="N43" s="115"/>
    </row>
    <row r="44" spans="3:14" ht="29.25" customHeight="1">
      <c r="C44" s="111"/>
      <c r="D44" s="112"/>
      <c r="E44" s="186" t="s">
        <v>718</v>
      </c>
      <c r="F44" s="220" t="s">
        <v>719</v>
      </c>
      <c r="G44" s="175">
        <f aca="true" t="shared" si="2" ref="G44:G52">SUM(J44:M44)</f>
        <v>0</v>
      </c>
      <c r="H44" s="137"/>
      <c r="I44" s="181"/>
      <c r="J44" s="229"/>
      <c r="K44" s="229"/>
      <c r="L44" s="229"/>
      <c r="M44" s="252"/>
      <c r="N44" s="115"/>
    </row>
    <row r="45" spans="3:14" ht="29.25" customHeight="1">
      <c r="C45" s="111"/>
      <c r="D45" s="112"/>
      <c r="E45" s="186" t="s">
        <v>720</v>
      </c>
      <c r="F45" s="220" t="s">
        <v>878</v>
      </c>
      <c r="G45" s="175">
        <f t="shared" si="2"/>
        <v>0</v>
      </c>
      <c r="H45" s="137"/>
      <c r="I45" s="181"/>
      <c r="J45" s="229"/>
      <c r="K45" s="229"/>
      <c r="L45" s="229"/>
      <c r="M45" s="252"/>
      <c r="N45" s="115"/>
    </row>
    <row r="46" spans="3:14" ht="29.25" customHeight="1">
      <c r="C46" s="111"/>
      <c r="D46" s="112"/>
      <c r="E46" s="186" t="s">
        <v>721</v>
      </c>
      <c r="F46" s="220" t="s">
        <v>879</v>
      </c>
      <c r="G46" s="175">
        <f t="shared" si="2"/>
        <v>0</v>
      </c>
      <c r="H46" s="137"/>
      <c r="I46" s="181"/>
      <c r="J46" s="229"/>
      <c r="K46" s="229"/>
      <c r="L46" s="229"/>
      <c r="M46" s="252"/>
      <c r="N46" s="115"/>
    </row>
    <row r="47" spans="3:14" ht="29.25" customHeight="1">
      <c r="C47" s="111"/>
      <c r="D47" s="112"/>
      <c r="E47" s="186" t="s">
        <v>552</v>
      </c>
      <c r="F47" s="223" t="s">
        <v>880</v>
      </c>
      <c r="G47" s="175">
        <f t="shared" si="2"/>
        <v>0</v>
      </c>
      <c r="H47" s="137"/>
      <c r="I47" s="181"/>
      <c r="J47" s="229"/>
      <c r="K47" s="229"/>
      <c r="L47" s="229"/>
      <c r="M47" s="252"/>
      <c r="N47" s="115"/>
    </row>
    <row r="48" spans="3:14" ht="29.25" customHeight="1">
      <c r="C48" s="111"/>
      <c r="D48" s="112"/>
      <c r="E48" s="186" t="s">
        <v>656</v>
      </c>
      <c r="F48" s="223" t="s">
        <v>881</v>
      </c>
      <c r="G48" s="175">
        <f t="shared" si="2"/>
        <v>0</v>
      </c>
      <c r="H48" s="137"/>
      <c r="I48" s="181"/>
      <c r="J48" s="229"/>
      <c r="K48" s="229"/>
      <c r="L48" s="229"/>
      <c r="M48" s="252"/>
      <c r="N48" s="115"/>
    </row>
    <row r="49" spans="3:14" ht="29.25" customHeight="1">
      <c r="C49" s="111"/>
      <c r="D49" s="112"/>
      <c r="E49" s="186" t="s">
        <v>749</v>
      </c>
      <c r="F49" s="223" t="s">
        <v>882</v>
      </c>
      <c r="G49" s="175">
        <f t="shared" si="2"/>
        <v>4183</v>
      </c>
      <c r="H49" s="137">
        <f>H34</f>
        <v>4183</v>
      </c>
      <c r="I49" s="137">
        <f>I34</f>
        <v>0</v>
      </c>
      <c r="J49" s="137">
        <f>J34</f>
        <v>1680</v>
      </c>
      <c r="K49" s="137">
        <f>K34</f>
        <v>1561</v>
      </c>
      <c r="L49" s="137">
        <f>L34</f>
        <v>942</v>
      </c>
      <c r="M49" s="252"/>
      <c r="N49" s="115"/>
    </row>
    <row r="50" spans="3:14" ht="29.25" customHeight="1">
      <c r="C50" s="111"/>
      <c r="D50" s="112"/>
      <c r="E50" s="186" t="s">
        <v>750</v>
      </c>
      <c r="F50" s="223" t="s">
        <v>883</v>
      </c>
      <c r="G50" s="175">
        <f t="shared" si="2"/>
        <v>0</v>
      </c>
      <c r="H50" s="137"/>
      <c r="I50" s="181"/>
      <c r="J50" s="229"/>
      <c r="K50" s="229"/>
      <c r="L50" s="229"/>
      <c r="M50" s="252"/>
      <c r="N50" s="115"/>
    </row>
    <row r="51" spans="3:14" ht="29.25" customHeight="1">
      <c r="C51" s="111"/>
      <c r="D51" s="112"/>
      <c r="E51" s="186" t="s">
        <v>722</v>
      </c>
      <c r="F51" s="223" t="s">
        <v>884</v>
      </c>
      <c r="G51" s="175">
        <f t="shared" si="2"/>
        <v>0</v>
      </c>
      <c r="H51" s="137"/>
      <c r="I51" s="181"/>
      <c r="J51" s="229"/>
      <c r="K51" s="229"/>
      <c r="L51" s="229"/>
      <c r="M51" s="252"/>
      <c r="N51" s="115"/>
    </row>
    <row r="52" spans="3:14" ht="29.25" customHeight="1" thickBot="1">
      <c r="C52" s="111"/>
      <c r="D52" s="112"/>
      <c r="E52" s="187" t="s">
        <v>723</v>
      </c>
      <c r="F52" s="224" t="s">
        <v>885</v>
      </c>
      <c r="G52" s="182">
        <f t="shared" si="2"/>
        <v>0</v>
      </c>
      <c r="H52" s="142"/>
      <c r="I52" s="181"/>
      <c r="J52" s="232"/>
      <c r="K52" s="232"/>
      <c r="L52" s="232"/>
      <c r="M52" s="252"/>
      <c r="N52" s="115"/>
    </row>
    <row r="53" spans="3:14" ht="11.25">
      <c r="C53" s="111"/>
      <c r="D53" s="119"/>
      <c r="E53" s="120"/>
      <c r="F53" s="121"/>
      <c r="G53" s="122"/>
      <c r="H53" s="122"/>
      <c r="I53" s="188"/>
      <c r="J53" s="233" t="s">
        <v>731</v>
      </c>
      <c r="K53" s="233" t="s">
        <v>731</v>
      </c>
      <c r="L53" s="233" t="s">
        <v>731</v>
      </c>
      <c r="M53" s="122"/>
      <c r="N53" s="123"/>
    </row>
    <row r="54" spans="3:13" ht="11.25">
      <c r="C54" s="111"/>
      <c r="D54" s="111"/>
      <c r="E54" s="111"/>
      <c r="F54" s="124"/>
      <c r="G54" s="125"/>
      <c r="H54" s="125"/>
      <c r="I54" s="125"/>
      <c r="J54" s="125"/>
      <c r="K54" s="125"/>
      <c r="L54" s="125"/>
      <c r="M54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M20:M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L52 G20:I52 I18">
      <formula1>-99999999999</formula1>
      <formula2>999999999999</formula2>
    </dataValidation>
    <dataValidation type="decimal" allowBlank="1" showInputMessage="1" showErrorMessage="1" sqref="J20:L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N14" location="'ТС инвестиции'!A1" display="Добавить мероприятие"/>
    <hyperlink ref="J53" location="'ТС инвестиции'!A1" display="Удалить мероприятие"/>
    <hyperlink ref="K53" location="'ТС инвестиции'!A1" display="Удалить мероприятие"/>
    <hyperlink ref="L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754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9" t="s">
        <v>735</v>
      </c>
      <c r="F10" s="420"/>
      <c r="G10" s="421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455</v>
      </c>
      <c r="F12" s="106" t="s">
        <v>535</v>
      </c>
      <c r="G12" s="107" t="s">
        <v>778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806</v>
      </c>
      <c r="G14" s="144">
        <v>0</v>
      </c>
      <c r="H14" s="115"/>
    </row>
    <row r="15" spans="3:8" ht="36" customHeight="1">
      <c r="C15" s="111"/>
      <c r="D15" s="112"/>
      <c r="E15" s="131" t="s">
        <v>920</v>
      </c>
      <c r="F15" s="327" t="s">
        <v>807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804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696</v>
      </c>
      <c r="G17" s="141">
        <v>0</v>
      </c>
      <c r="H17" s="115"/>
    </row>
    <row r="18" spans="3:8" ht="36" customHeight="1">
      <c r="C18" s="111"/>
      <c r="D18" s="321"/>
      <c r="E18" s="89">
        <v>4</v>
      </c>
      <c r="F18" s="116" t="s">
        <v>805</v>
      </c>
      <c r="G18" s="130">
        <f>SUM(G19:G20)</f>
        <v>0</v>
      </c>
      <c r="H18" s="115"/>
    </row>
    <row r="19" spans="3:8" ht="11.25">
      <c r="C19" s="111"/>
      <c r="D19" s="321" t="s">
        <v>917</v>
      </c>
      <c r="E19" s="322"/>
      <c r="F19" s="323"/>
      <c r="G19" s="325"/>
      <c r="H19" s="115"/>
    </row>
    <row r="20" spans="3:8" ht="11.25">
      <c r="C20" s="111"/>
      <c r="D20" s="321" t="s">
        <v>916</v>
      </c>
      <c r="E20" s="319"/>
      <c r="F20" s="328" t="s">
        <v>808</v>
      </c>
      <c r="G20" s="320"/>
      <c r="H20" s="115"/>
    </row>
    <row r="21" spans="3:8" ht="36" customHeight="1" thickBot="1">
      <c r="C21" s="111"/>
      <c r="D21" s="112"/>
      <c r="E21" s="168">
        <v>5</v>
      </c>
      <c r="F21" s="169" t="s">
        <v>627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0"/>
  <sheetViews>
    <sheetView zoomScalePageLayoutView="0" workbookViewId="0" topLeftCell="F43">
      <selection activeCell="I51" sqref="I51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754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19" t="s">
        <v>736</v>
      </c>
      <c r="F10" s="420"/>
      <c r="G10" s="420"/>
      <c r="H10" s="420"/>
      <c r="I10" s="421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455</v>
      </c>
      <c r="F12" s="441" t="s">
        <v>535</v>
      </c>
      <c r="G12" s="442"/>
      <c r="H12" s="236" t="s">
        <v>517</v>
      </c>
      <c r="I12" s="237" t="s">
        <v>778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0">
        <f>E13+1</f>
        <v>2</v>
      </c>
      <c r="G13" s="44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4" t="s">
        <v>810</v>
      </c>
      <c r="G14" s="435"/>
      <c r="H14" s="255" t="s">
        <v>759</v>
      </c>
      <c r="I14" s="256" t="s">
        <v>458</v>
      </c>
      <c r="J14" s="253"/>
    </row>
    <row r="15" spans="3:10" ht="29.25" customHeight="1">
      <c r="C15" s="111"/>
      <c r="D15" s="112"/>
      <c r="E15" s="128">
        <v>2</v>
      </c>
      <c r="F15" s="436" t="s">
        <v>811</v>
      </c>
      <c r="G15" s="437"/>
      <c r="H15" s="129" t="s">
        <v>757</v>
      </c>
      <c r="I15" s="137">
        <v>218079.9</v>
      </c>
      <c r="J15" s="115"/>
    </row>
    <row r="16" spans="3:10" ht="29.25" customHeight="1">
      <c r="C16" s="111"/>
      <c r="D16" s="112"/>
      <c r="E16" s="128">
        <v>3</v>
      </c>
      <c r="F16" s="436" t="s">
        <v>812</v>
      </c>
      <c r="G16" s="437"/>
      <c r="H16" s="129" t="s">
        <v>757</v>
      </c>
      <c r="I16" s="130">
        <f>SUM(I17,I18,I28,I31,I32,I33,I34,I35,I36,I37,I40,I43,I44)</f>
        <v>198722.5</v>
      </c>
      <c r="J16" s="115"/>
    </row>
    <row r="17" spans="3:10" ht="15" customHeight="1">
      <c r="C17" s="111"/>
      <c r="D17" s="112"/>
      <c r="E17" s="128" t="s">
        <v>518</v>
      </c>
      <c r="F17" s="438" t="s">
        <v>813</v>
      </c>
      <c r="G17" s="439"/>
      <c r="H17" s="129" t="s">
        <v>757</v>
      </c>
      <c r="I17" s="137">
        <v>0</v>
      </c>
      <c r="J17" s="115"/>
    </row>
    <row r="18" spans="3:10" ht="15" customHeight="1">
      <c r="C18" s="111"/>
      <c r="D18" s="112"/>
      <c r="E18" s="128" t="s">
        <v>519</v>
      </c>
      <c r="F18" s="438" t="s">
        <v>814</v>
      </c>
      <c r="G18" s="439"/>
      <c r="H18" s="129" t="s">
        <v>757</v>
      </c>
      <c r="I18" s="130">
        <f>SUMIF(G19:G27,G19,I19:I27)</f>
        <v>135863.8</v>
      </c>
      <c r="J18" s="115"/>
    </row>
    <row r="19" spans="3:10" ht="11.25">
      <c r="C19" s="111"/>
      <c r="D19" s="112"/>
      <c r="E19" s="428" t="s">
        <v>755</v>
      </c>
      <c r="F19" s="431" t="s">
        <v>673</v>
      </c>
      <c r="G19" s="116" t="s">
        <v>758</v>
      </c>
      <c r="H19" s="129" t="s">
        <v>757</v>
      </c>
      <c r="I19" s="138">
        <v>121900.5</v>
      </c>
      <c r="J19" s="115"/>
    </row>
    <row r="20" spans="3:10" ht="11.25" customHeight="1">
      <c r="C20" s="111"/>
      <c r="D20" s="112"/>
      <c r="E20" s="429"/>
      <c r="F20" s="432"/>
      <c r="G20" s="126" t="s">
        <v>756</v>
      </c>
      <c r="H20" s="336" t="str">
        <f>IF(J20,"",J21)</f>
        <v>тонны</v>
      </c>
      <c r="I20" s="138">
        <v>150915</v>
      </c>
      <c r="J20" s="337" t="b">
        <f>ISNA(J21)</f>
        <v>0</v>
      </c>
    </row>
    <row r="21" spans="3:10" ht="24.75" customHeight="1">
      <c r="C21" s="111"/>
      <c r="D21" s="112"/>
      <c r="E21" s="429"/>
      <c r="F21" s="432"/>
      <c r="G21" s="116" t="s">
        <v>927</v>
      </c>
      <c r="H21" s="129" t="s">
        <v>757</v>
      </c>
      <c r="I21" s="130">
        <f>IF(I20="",0,IF(I20=0,0,I19/I20))</f>
        <v>0.8077427691084386</v>
      </c>
      <c r="J21" s="337" t="str">
        <f>INDEX(tech!G$24:G$51,MATCH(F19,tech!F$24:F$51,0))</f>
        <v>тонны</v>
      </c>
    </row>
    <row r="22" spans="3:10" ht="11.25">
      <c r="C22" s="111"/>
      <c r="D22" s="112"/>
      <c r="E22" s="430"/>
      <c r="F22" s="433"/>
      <c r="G22" s="126" t="s">
        <v>732</v>
      </c>
      <c r="H22" s="132" t="s">
        <v>759</v>
      </c>
      <c r="I22" s="214" t="s">
        <v>25</v>
      </c>
      <c r="J22" s="115"/>
    </row>
    <row r="23" spans="3:10" ht="11.25">
      <c r="C23" s="111"/>
      <c r="D23" s="112"/>
      <c r="E23" s="428" t="s">
        <v>476</v>
      </c>
      <c r="F23" s="431" t="s">
        <v>669</v>
      </c>
      <c r="G23" s="116" t="s">
        <v>758</v>
      </c>
      <c r="H23" s="129" t="s">
        <v>757</v>
      </c>
      <c r="I23" s="138">
        <v>13963.3</v>
      </c>
      <c r="J23" s="156" t="s">
        <v>650</v>
      </c>
    </row>
    <row r="24" spans="3:10" ht="12.75">
      <c r="C24" s="111"/>
      <c r="D24" s="112"/>
      <c r="E24" s="429"/>
      <c r="F24" s="432"/>
      <c r="G24" s="126" t="s">
        <v>756</v>
      </c>
      <c r="H24" s="336" t="str">
        <f>IF(J24,"",J25)</f>
        <v>тонны</v>
      </c>
      <c r="I24" s="138">
        <v>1395</v>
      </c>
      <c r="J24" s="337" t="b">
        <f>ISNA(J25)</f>
        <v>0</v>
      </c>
    </row>
    <row r="25" spans="3:10" ht="33.75">
      <c r="C25" s="111"/>
      <c r="D25" s="112"/>
      <c r="E25" s="429"/>
      <c r="F25" s="432"/>
      <c r="G25" s="116" t="s">
        <v>927</v>
      </c>
      <c r="H25" s="129" t="s">
        <v>757</v>
      </c>
      <c r="I25" s="130">
        <f>IF(I24="",0,IF(I24=0,0,I23/I24))</f>
        <v>10.00953405017921</v>
      </c>
      <c r="J25" s="337" t="str">
        <f>INDEX(tech!G$24:G$51,MATCH(F23,tech!F$24:F$51,0))</f>
        <v>тонны</v>
      </c>
    </row>
    <row r="26" spans="3:10" ht="12.75">
      <c r="C26" s="111"/>
      <c r="D26" s="112"/>
      <c r="E26" s="430"/>
      <c r="F26" s="433"/>
      <c r="G26" s="126" t="s">
        <v>732</v>
      </c>
      <c r="H26" s="132" t="s">
        <v>759</v>
      </c>
      <c r="I26" s="139" t="s">
        <v>25</v>
      </c>
      <c r="J26" s="155"/>
    </row>
    <row r="27" spans="3:11" ht="15" customHeight="1">
      <c r="C27" s="111"/>
      <c r="D27" s="112"/>
      <c r="E27" s="85"/>
      <c r="F27" s="87" t="s">
        <v>733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737</v>
      </c>
      <c r="F28" s="438" t="s">
        <v>815</v>
      </c>
      <c r="G28" s="439"/>
      <c r="H28" s="129" t="s">
        <v>757</v>
      </c>
      <c r="I28" s="140">
        <v>0</v>
      </c>
      <c r="J28" s="115"/>
    </row>
    <row r="29" spans="3:10" ht="15" customHeight="1">
      <c r="C29" s="111"/>
      <c r="D29" s="112"/>
      <c r="E29" s="131" t="s">
        <v>738</v>
      </c>
      <c r="F29" s="443" t="s">
        <v>816</v>
      </c>
      <c r="G29" s="444"/>
      <c r="H29" s="129" t="s">
        <v>760</v>
      </c>
      <c r="I29" s="130">
        <f>IF(I30=0,0,I28/I30)</f>
        <v>0</v>
      </c>
      <c r="J29" s="115"/>
    </row>
    <row r="30" spans="3:10" ht="15" customHeight="1">
      <c r="C30" s="111"/>
      <c r="D30" s="112"/>
      <c r="E30" s="128" t="s">
        <v>739</v>
      </c>
      <c r="F30" s="443" t="s">
        <v>817</v>
      </c>
      <c r="G30" s="444"/>
      <c r="H30" s="129" t="s">
        <v>488</v>
      </c>
      <c r="I30" s="137">
        <v>0</v>
      </c>
      <c r="J30" s="115"/>
    </row>
    <row r="31" spans="3:10" ht="23.25" customHeight="1">
      <c r="C31" s="111"/>
      <c r="D31" s="112"/>
      <c r="E31" s="128" t="s">
        <v>740</v>
      </c>
      <c r="F31" s="438" t="s">
        <v>818</v>
      </c>
      <c r="G31" s="439"/>
      <c r="H31" s="129" t="s">
        <v>757</v>
      </c>
      <c r="I31" s="137">
        <v>0</v>
      </c>
      <c r="J31" s="115"/>
    </row>
    <row r="32" spans="3:10" ht="23.25" customHeight="1">
      <c r="C32" s="111"/>
      <c r="D32" s="112"/>
      <c r="E32" s="128" t="s">
        <v>741</v>
      </c>
      <c r="F32" s="438" t="s">
        <v>819</v>
      </c>
      <c r="G32" s="439"/>
      <c r="H32" s="129" t="s">
        <v>757</v>
      </c>
      <c r="I32" s="137">
        <v>4237.9</v>
      </c>
      <c r="J32" s="115"/>
    </row>
    <row r="33" spans="3:10" ht="23.25" customHeight="1">
      <c r="C33" s="111"/>
      <c r="D33" s="112"/>
      <c r="E33" s="128" t="s">
        <v>724</v>
      </c>
      <c r="F33" s="436" t="s">
        <v>820</v>
      </c>
      <c r="G33" s="437"/>
      <c r="H33" s="129" t="s">
        <v>757</v>
      </c>
      <c r="I33" s="137">
        <v>14244</v>
      </c>
      <c r="J33" s="115"/>
    </row>
    <row r="34" spans="3:10" ht="23.25" customHeight="1">
      <c r="C34" s="111"/>
      <c r="D34" s="112"/>
      <c r="E34" s="128" t="s">
        <v>725</v>
      </c>
      <c r="F34" s="436" t="s">
        <v>821</v>
      </c>
      <c r="G34" s="437"/>
      <c r="H34" s="129" t="s">
        <v>757</v>
      </c>
      <c r="I34" s="137">
        <v>3143.6</v>
      </c>
      <c r="J34" s="115"/>
    </row>
    <row r="35" spans="3:10" ht="23.25" customHeight="1">
      <c r="C35" s="111"/>
      <c r="D35" s="112"/>
      <c r="E35" s="128" t="s">
        <v>742</v>
      </c>
      <c r="F35" s="438" t="s">
        <v>822</v>
      </c>
      <c r="G35" s="439"/>
      <c r="H35" s="129" t="s">
        <v>757</v>
      </c>
      <c r="I35" s="137">
        <v>4182.7</v>
      </c>
      <c r="J35" s="115"/>
    </row>
    <row r="36" spans="3:10" ht="15" customHeight="1">
      <c r="C36" s="111"/>
      <c r="D36" s="112"/>
      <c r="E36" s="128" t="s">
        <v>513</v>
      </c>
      <c r="F36" s="443" t="s">
        <v>823</v>
      </c>
      <c r="G36" s="444"/>
      <c r="H36" s="129" t="s">
        <v>757</v>
      </c>
      <c r="I36" s="137"/>
      <c r="J36" s="115"/>
    </row>
    <row r="37" spans="3:10" ht="23.25" customHeight="1">
      <c r="C37" s="111"/>
      <c r="D37" s="112"/>
      <c r="E37" s="128" t="s">
        <v>743</v>
      </c>
      <c r="F37" s="438" t="s">
        <v>824</v>
      </c>
      <c r="G37" s="439"/>
      <c r="H37" s="129" t="s">
        <v>757</v>
      </c>
      <c r="I37" s="137"/>
      <c r="J37" s="115"/>
    </row>
    <row r="38" spans="3:10" ht="15" customHeight="1">
      <c r="C38" s="111"/>
      <c r="D38" s="112"/>
      <c r="E38" s="128" t="s">
        <v>744</v>
      </c>
      <c r="F38" s="443" t="s">
        <v>825</v>
      </c>
      <c r="G38" s="444"/>
      <c r="H38" s="129" t="s">
        <v>757</v>
      </c>
      <c r="I38" s="137"/>
      <c r="J38" s="115"/>
    </row>
    <row r="39" spans="3:10" ht="15" customHeight="1">
      <c r="C39" s="111"/>
      <c r="D39" s="112"/>
      <c r="E39" s="128" t="s">
        <v>745</v>
      </c>
      <c r="F39" s="443" t="s">
        <v>826</v>
      </c>
      <c r="G39" s="444"/>
      <c r="H39" s="129" t="s">
        <v>757</v>
      </c>
      <c r="I39" s="137"/>
      <c r="J39" s="115"/>
    </row>
    <row r="40" spans="3:10" ht="23.25" customHeight="1">
      <c r="C40" s="111"/>
      <c r="D40" s="112"/>
      <c r="E40" s="128" t="s">
        <v>746</v>
      </c>
      <c r="F40" s="438" t="s">
        <v>827</v>
      </c>
      <c r="G40" s="439"/>
      <c r="H40" s="129" t="s">
        <v>757</v>
      </c>
      <c r="I40" s="137">
        <v>14546</v>
      </c>
      <c r="J40" s="115"/>
    </row>
    <row r="41" spans="3:10" ht="23.25" customHeight="1">
      <c r="C41" s="111"/>
      <c r="D41" s="112"/>
      <c r="E41" s="128" t="s">
        <v>436</v>
      </c>
      <c r="F41" s="443" t="s">
        <v>825</v>
      </c>
      <c r="G41" s="444"/>
      <c r="H41" s="129" t="s">
        <v>757</v>
      </c>
      <c r="I41" s="137">
        <v>0</v>
      </c>
      <c r="J41" s="115"/>
    </row>
    <row r="42" spans="3:10" ht="23.25" customHeight="1">
      <c r="C42" s="111"/>
      <c r="D42" s="112"/>
      <c r="E42" s="128" t="s">
        <v>437</v>
      </c>
      <c r="F42" s="443" t="s">
        <v>826</v>
      </c>
      <c r="G42" s="444"/>
      <c r="H42" s="129" t="s">
        <v>757</v>
      </c>
      <c r="I42" s="137">
        <v>0</v>
      </c>
      <c r="J42" s="115"/>
    </row>
    <row r="43" spans="3:10" ht="23.25" customHeight="1">
      <c r="C43" s="111"/>
      <c r="D43" s="112"/>
      <c r="E43" s="128" t="s">
        <v>747</v>
      </c>
      <c r="F43" s="438" t="s">
        <v>828</v>
      </c>
      <c r="G43" s="439"/>
      <c r="H43" s="129" t="s">
        <v>757</v>
      </c>
      <c r="I43" s="137">
        <v>21760</v>
      </c>
      <c r="J43" s="115"/>
    </row>
    <row r="44" spans="3:10" ht="33.75" customHeight="1">
      <c r="C44" s="111"/>
      <c r="D44" s="112"/>
      <c r="E44" s="128" t="s">
        <v>748</v>
      </c>
      <c r="F44" s="438" t="s">
        <v>829</v>
      </c>
      <c r="G44" s="439"/>
      <c r="H44" s="129" t="s">
        <v>757</v>
      </c>
      <c r="I44" s="137">
        <v>744.5</v>
      </c>
      <c r="J44" s="115"/>
    </row>
    <row r="45" spans="3:10" ht="24" customHeight="1">
      <c r="C45" s="111"/>
      <c r="D45" s="112"/>
      <c r="E45" s="128" t="s">
        <v>537</v>
      </c>
      <c r="F45" s="445" t="s">
        <v>830</v>
      </c>
      <c r="G45" s="446"/>
      <c r="H45" s="129" t="s">
        <v>757</v>
      </c>
      <c r="I45" s="137">
        <v>19357.43220137956</v>
      </c>
      <c r="J45" s="115"/>
    </row>
    <row r="46" spans="3:10" ht="24" customHeight="1">
      <c r="C46" s="111"/>
      <c r="D46" s="112"/>
      <c r="E46" s="128" t="s">
        <v>538</v>
      </c>
      <c r="F46" s="445" t="s">
        <v>831</v>
      </c>
      <c r="G46" s="446"/>
      <c r="H46" s="129" t="s">
        <v>757</v>
      </c>
      <c r="I46" s="137"/>
      <c r="J46" s="115"/>
    </row>
    <row r="47" spans="3:10" ht="26.25" customHeight="1">
      <c r="C47" s="111"/>
      <c r="D47" s="112"/>
      <c r="E47" s="128" t="s">
        <v>899</v>
      </c>
      <c r="F47" s="438" t="s">
        <v>832</v>
      </c>
      <c r="G47" s="439"/>
      <c r="H47" s="129" t="s">
        <v>757</v>
      </c>
      <c r="I47" s="137"/>
      <c r="J47" s="115"/>
    </row>
    <row r="48" spans="3:10" ht="23.25" customHeight="1">
      <c r="C48" s="111"/>
      <c r="D48" s="112"/>
      <c r="E48" s="128" t="s">
        <v>539</v>
      </c>
      <c r="F48" s="445" t="s">
        <v>809</v>
      </c>
      <c r="G48" s="446"/>
      <c r="H48" s="129" t="s">
        <v>757</v>
      </c>
      <c r="I48" s="137"/>
      <c r="J48" s="115"/>
    </row>
    <row r="49" spans="3:10" ht="23.25" customHeight="1">
      <c r="C49" s="111"/>
      <c r="D49" s="112"/>
      <c r="E49" s="128" t="s">
        <v>900</v>
      </c>
      <c r="F49" s="438" t="s">
        <v>833</v>
      </c>
      <c r="G49" s="439"/>
      <c r="H49" s="129" t="s">
        <v>757</v>
      </c>
      <c r="I49" s="137"/>
      <c r="J49" s="115"/>
    </row>
    <row r="50" spans="3:10" ht="23.25" customHeight="1">
      <c r="C50" s="111"/>
      <c r="D50" s="112"/>
      <c r="E50" s="128" t="s">
        <v>540</v>
      </c>
      <c r="F50" s="445" t="s">
        <v>834</v>
      </c>
      <c r="G50" s="446"/>
      <c r="H50" s="129" t="s">
        <v>761</v>
      </c>
      <c r="I50" s="137">
        <v>315</v>
      </c>
      <c r="J50" s="115"/>
    </row>
    <row r="51" spans="3:10" ht="23.25" customHeight="1">
      <c r="C51" s="111"/>
      <c r="D51" s="112"/>
      <c r="E51" s="128" t="s">
        <v>541</v>
      </c>
      <c r="F51" s="445" t="s">
        <v>835</v>
      </c>
      <c r="G51" s="446"/>
      <c r="H51" s="129" t="s">
        <v>761</v>
      </c>
      <c r="I51" s="137"/>
      <c r="J51" s="115"/>
    </row>
    <row r="52" spans="3:10" ht="23.25" customHeight="1">
      <c r="C52" s="111"/>
      <c r="D52" s="112"/>
      <c r="E52" s="128" t="s">
        <v>542</v>
      </c>
      <c r="F52" s="445" t="s">
        <v>836</v>
      </c>
      <c r="G52" s="446"/>
      <c r="H52" s="129" t="s">
        <v>762</v>
      </c>
      <c r="I52" s="137">
        <v>513.29463</v>
      </c>
      <c r="J52" s="115"/>
    </row>
    <row r="53" spans="3:10" ht="23.25" customHeight="1">
      <c r="C53" s="111"/>
      <c r="D53" s="112"/>
      <c r="E53" s="128" t="s">
        <v>514</v>
      </c>
      <c r="F53" s="436" t="s">
        <v>837</v>
      </c>
      <c r="G53" s="437"/>
      <c r="H53" s="129" t="s">
        <v>762</v>
      </c>
      <c r="I53" s="137"/>
      <c r="J53" s="115"/>
    </row>
    <row r="54" spans="3:10" ht="23.25" customHeight="1">
      <c r="C54" s="111"/>
      <c r="D54" s="112"/>
      <c r="E54" s="128" t="s">
        <v>543</v>
      </c>
      <c r="F54" s="445" t="s">
        <v>838</v>
      </c>
      <c r="G54" s="446"/>
      <c r="H54" s="129" t="s">
        <v>762</v>
      </c>
      <c r="I54" s="137"/>
      <c r="J54" s="115"/>
    </row>
    <row r="55" spans="3:10" ht="23.25" customHeight="1">
      <c r="C55" s="111"/>
      <c r="D55" s="112"/>
      <c r="E55" s="128" t="s">
        <v>544</v>
      </c>
      <c r="F55" s="445" t="s">
        <v>839</v>
      </c>
      <c r="G55" s="446"/>
      <c r="H55" s="129" t="s">
        <v>762</v>
      </c>
      <c r="I55" s="130">
        <f>I56+I57</f>
        <v>477.47551999999996</v>
      </c>
      <c r="J55" s="115"/>
    </row>
    <row r="56" spans="3:10" ht="23.25" customHeight="1">
      <c r="C56" s="111"/>
      <c r="D56" s="112"/>
      <c r="E56" s="128" t="s">
        <v>545</v>
      </c>
      <c r="F56" s="438" t="s">
        <v>840</v>
      </c>
      <c r="G56" s="439"/>
      <c r="H56" s="129" t="s">
        <v>762</v>
      </c>
      <c r="I56" s="137">
        <v>477.47551999999996</v>
      </c>
      <c r="J56" s="115"/>
    </row>
    <row r="57" spans="3:10" ht="23.25" customHeight="1">
      <c r="C57" s="111"/>
      <c r="D57" s="112"/>
      <c r="E57" s="128" t="s">
        <v>520</v>
      </c>
      <c r="F57" s="438" t="s">
        <v>841</v>
      </c>
      <c r="G57" s="439"/>
      <c r="H57" s="129" t="s">
        <v>762</v>
      </c>
      <c r="I57" s="137"/>
      <c r="J57" s="115"/>
    </row>
    <row r="58" spans="3:10" ht="23.25" customHeight="1">
      <c r="C58" s="111"/>
      <c r="D58" s="112"/>
      <c r="E58" s="128" t="s">
        <v>546</v>
      </c>
      <c r="F58" s="445" t="s">
        <v>842</v>
      </c>
      <c r="G58" s="446"/>
      <c r="H58" s="129" t="s">
        <v>534</v>
      </c>
      <c r="I58" s="137">
        <v>35.819109999999995</v>
      </c>
      <c r="J58" s="115"/>
    </row>
    <row r="59" spans="3:10" ht="23.25" customHeight="1">
      <c r="C59" s="111"/>
      <c r="D59" s="112"/>
      <c r="E59" s="128" t="s">
        <v>547</v>
      </c>
      <c r="F59" s="436" t="s">
        <v>695</v>
      </c>
      <c r="G59" s="437"/>
      <c r="H59" s="129" t="s">
        <v>515</v>
      </c>
      <c r="I59" s="137"/>
      <c r="J59" s="115"/>
    </row>
    <row r="60" spans="3:10" ht="23.25" customHeight="1">
      <c r="C60" s="111"/>
      <c r="D60" s="112"/>
      <c r="E60" s="128" t="s">
        <v>548</v>
      </c>
      <c r="F60" s="445" t="s">
        <v>843</v>
      </c>
      <c r="G60" s="446"/>
      <c r="H60" s="129" t="s">
        <v>763</v>
      </c>
      <c r="I60" s="137"/>
      <c r="J60" s="115"/>
    </row>
    <row r="61" spans="3:10" ht="23.25" customHeight="1">
      <c r="C61" s="111"/>
      <c r="D61" s="112"/>
      <c r="E61" s="128" t="s">
        <v>549</v>
      </c>
      <c r="F61" s="445" t="s">
        <v>844</v>
      </c>
      <c r="G61" s="446"/>
      <c r="H61" s="129" t="s">
        <v>763</v>
      </c>
      <c r="I61" s="137"/>
      <c r="J61" s="115"/>
    </row>
    <row r="62" spans="3:10" ht="23.25" customHeight="1">
      <c r="C62" s="111"/>
      <c r="D62" s="112"/>
      <c r="E62" s="128" t="s">
        <v>550</v>
      </c>
      <c r="F62" s="445" t="s">
        <v>845</v>
      </c>
      <c r="G62" s="446"/>
      <c r="H62" s="129" t="s">
        <v>775</v>
      </c>
      <c r="I62" s="141"/>
      <c r="J62" s="115"/>
    </row>
    <row r="63" spans="3:10" ht="23.25" customHeight="1">
      <c r="C63" s="111"/>
      <c r="D63" s="112"/>
      <c r="E63" s="128" t="s">
        <v>551</v>
      </c>
      <c r="F63" s="445" t="s">
        <v>846</v>
      </c>
      <c r="G63" s="446"/>
      <c r="H63" s="129" t="s">
        <v>775</v>
      </c>
      <c r="I63" s="141"/>
      <c r="J63" s="115"/>
    </row>
    <row r="64" spans="3:10" ht="23.25" customHeight="1">
      <c r="C64" s="111"/>
      <c r="D64" s="112"/>
      <c r="E64" s="128" t="s">
        <v>552</v>
      </c>
      <c r="F64" s="445" t="s">
        <v>847</v>
      </c>
      <c r="G64" s="446"/>
      <c r="H64" s="129" t="s">
        <v>775</v>
      </c>
      <c r="I64" s="141"/>
      <c r="J64" s="115"/>
    </row>
    <row r="65" spans="3:10" ht="23.25" customHeight="1">
      <c r="C65" s="111"/>
      <c r="D65" s="112"/>
      <c r="E65" s="128" t="s">
        <v>656</v>
      </c>
      <c r="F65" s="445" t="s">
        <v>848</v>
      </c>
      <c r="G65" s="446"/>
      <c r="H65" s="129" t="s">
        <v>703</v>
      </c>
      <c r="I65" s="141">
        <v>50</v>
      </c>
      <c r="J65" s="115"/>
    </row>
    <row r="66" spans="3:10" ht="23.25" customHeight="1">
      <c r="C66" s="111"/>
      <c r="D66" s="112"/>
      <c r="E66" s="128" t="s">
        <v>749</v>
      </c>
      <c r="F66" s="445" t="s">
        <v>849</v>
      </c>
      <c r="G66" s="446"/>
      <c r="H66" s="129" t="s">
        <v>773</v>
      </c>
      <c r="I66" s="137">
        <v>171.34602805682823</v>
      </c>
      <c r="J66" s="115"/>
    </row>
    <row r="67" spans="3:10" ht="23.25" customHeight="1">
      <c r="C67" s="111"/>
      <c r="D67" s="112"/>
      <c r="E67" s="128" t="s">
        <v>750</v>
      </c>
      <c r="F67" s="445" t="s">
        <v>850</v>
      </c>
      <c r="G67" s="446"/>
      <c r="H67" s="129" t="s">
        <v>516</v>
      </c>
      <c r="I67" s="137"/>
      <c r="J67" s="115"/>
    </row>
    <row r="68" spans="3:10" ht="23.25" customHeight="1">
      <c r="C68" s="111"/>
      <c r="D68" s="112"/>
      <c r="E68" s="167" t="s">
        <v>722</v>
      </c>
      <c r="F68" s="449" t="s">
        <v>851</v>
      </c>
      <c r="G68" s="450"/>
      <c r="H68" s="132" t="s">
        <v>726</v>
      </c>
      <c r="I68" s="138"/>
      <c r="J68" s="115"/>
    </row>
    <row r="69" spans="3:10" ht="51" customHeight="1" thickBot="1">
      <c r="C69" s="111"/>
      <c r="D69" s="112"/>
      <c r="E69" s="134" t="s">
        <v>723</v>
      </c>
      <c r="F69" s="447" t="s">
        <v>435</v>
      </c>
      <c r="G69" s="448"/>
      <c r="H69" s="135"/>
      <c r="I69" s="261"/>
      <c r="J69" s="115"/>
    </row>
    <row r="70" spans="4:10" ht="11.25">
      <c r="D70" s="136"/>
      <c r="E70" s="122"/>
      <c r="F70" s="122"/>
      <c r="G70" s="122"/>
      <c r="H70" s="122"/>
      <c r="I70" s="122"/>
      <c r="J70" s="123"/>
    </row>
  </sheetData>
  <sheetProtection password="FA9C" sheet="1" objects="1" scenarios="1" formatColumns="0" formatRows="0"/>
  <mergeCells count="54">
    <mergeCell ref="E23:E26"/>
    <mergeCell ref="F23:F26"/>
    <mergeCell ref="F56:G56"/>
    <mergeCell ref="F53:G53"/>
    <mergeCell ref="F47:G47"/>
    <mergeCell ref="F51:G51"/>
    <mergeCell ref="F44:G44"/>
    <mergeCell ref="F41:G41"/>
    <mergeCell ref="F42:G42"/>
    <mergeCell ref="F43:G43"/>
    <mergeCell ref="F62:G62"/>
    <mergeCell ref="F59:G59"/>
    <mergeCell ref="F52:G52"/>
    <mergeCell ref="F54:G54"/>
    <mergeCell ref="F55:G55"/>
    <mergeCell ref="F58:G58"/>
    <mergeCell ref="F60:G60"/>
    <mergeCell ref="F61:G61"/>
    <mergeCell ref="F57:G57"/>
    <mergeCell ref="F69:G69"/>
    <mergeCell ref="F63:G63"/>
    <mergeCell ref="F64:G64"/>
    <mergeCell ref="F65:G65"/>
    <mergeCell ref="F66:G66"/>
    <mergeCell ref="F68:G68"/>
    <mergeCell ref="F67:G67"/>
    <mergeCell ref="F46:G46"/>
    <mergeCell ref="F48:G48"/>
    <mergeCell ref="F50:G50"/>
    <mergeCell ref="F49:G49"/>
    <mergeCell ref="F45:G45"/>
    <mergeCell ref="F40:G40"/>
    <mergeCell ref="F32:G32"/>
    <mergeCell ref="F35:G35"/>
    <mergeCell ref="F36:G36"/>
    <mergeCell ref="F37:G37"/>
    <mergeCell ref="F33:G33"/>
    <mergeCell ref="F34:G34"/>
    <mergeCell ref="F38:G38"/>
    <mergeCell ref="F39:G39"/>
    <mergeCell ref="F28:G28"/>
    <mergeCell ref="F29:G29"/>
    <mergeCell ref="F30:G30"/>
    <mergeCell ref="F31:G31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</mergeCells>
  <dataValidations count="6">
    <dataValidation type="decimal" allowBlank="1" showInputMessage="1" showErrorMessage="1" sqref="I58:I61 I66:I68 I28 I30:I49 I19:I20 I15:I17 I23:I25">
      <formula1>-99999999999</formula1>
      <formula2>999999999999</formula2>
    </dataValidation>
    <dataValidation type="whole" allowBlank="1" showInputMessage="1" showErrorMessage="1" sqref="I62:I65">
      <formula1>-99999999999</formula1>
      <formula2>999999999999</formula2>
    </dataValidation>
    <dataValidation type="decimal" allowBlank="1" showInputMessage="1" showErrorMessage="1" sqref="I50:I57">
      <formula1>-999999999999</formula1>
      <formula2>999999999999</formula2>
    </dataValidation>
    <dataValidation type="textLength" operator="lessThanOrEqual" allowBlank="1" showInputMessage="1" showErrorMessage="1" sqref="I6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topl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l_naumova</cp:lastModifiedBy>
  <cp:lastPrinted>2009-12-25T14:33:31Z</cp:lastPrinted>
  <dcterms:created xsi:type="dcterms:W3CDTF">2007-06-09T08:43:05Z</dcterms:created>
  <dcterms:modified xsi:type="dcterms:W3CDTF">2011-04-15T04:18:48Z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