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ТН(ХПВ) цены" sheetId="2" r:id="rId2"/>
    <sheet name="Ссылки на публикации" sheetId="3" r:id="rId3"/>
    <sheet name="ТН (ХПВ) показатели" sheetId="4" r:id="rId4"/>
  </sheets>
  <externalReferences>
    <externalReference r:id="rId7"/>
  </externalReferences>
  <definedNames>
    <definedName name="activity">'[1]Титульный'!$G$24</definedName>
    <definedName name="codeTemplate">'[1]Инструкция'!$J$2</definedName>
    <definedName name="fil">'титульный'!#REF!</definedName>
    <definedName name="god">'титульный'!#REF!</definedName>
    <definedName name="inn">'титульный'!#REF!</definedName>
    <definedName name="kind_of_activity">'[1]TEHSHEET'!$AD$2:$AD$5</definedName>
    <definedName name="kind_of_fuels">'[1]TEHSHEET'!$AJ$2:$AJ$29</definedName>
    <definedName name="kind_of_NDS">'[1]TEHSHEET'!$I$2:$I$4</definedName>
    <definedName name="kind_of_publication">'[1]TEHSHEET'!$S$3:$S$4</definedName>
    <definedName name="kind_of_tariff_unit">'[1]TEHSHEET'!$AI$2:$AI$3</definedName>
    <definedName name="kpp">'титульный'!#REF!</definedName>
    <definedName name="logic">'[1]TEHSHEET'!$A$2:$A$3</definedName>
    <definedName name="MO_LIST_20">'[1]REESTR_MO'!$B$107:$B$122</definedName>
    <definedName name="MR_LIST">'[1]REESTR_MO'!$D$2:$D$37</definedName>
    <definedName name="objective_of_IPR">'[1]TEHSHEET'!$AH$2:$AH$6</definedName>
    <definedName name="org">'титульный'!#REF!</definedName>
    <definedName name="region_name">'титульный'!#REF!</definedName>
    <definedName name="source_of_funding">'[1]TEHSHEET'!$AF$2:$AF$13</definedName>
    <definedName name="version">'[1]Инструкция'!$J$3</definedName>
    <definedName name="YEAR">'[1]TEHSHEET'!$B$2:$B$16</definedName>
  </definedNames>
  <calcPr fullCalcOnLoad="1"/>
</workbook>
</file>

<file path=xl/sharedStrings.xml><?xml version="1.0" encoding="utf-8"?>
<sst xmlns="http://schemas.openxmlformats.org/spreadsheetml/2006/main" count="290" uniqueCount="193">
  <si>
    <t>Субъект РФ</t>
  </si>
  <si>
    <t>Ставропольский край</t>
  </si>
  <si>
    <t>L0</t>
  </si>
  <si>
    <t>Признак филиала</t>
  </si>
  <si>
    <t>Публикация</t>
  </si>
  <si>
    <t>Период регулирования</t>
  </si>
  <si>
    <t>Является ли данное юридическое лицо подразделением (филиалом) другой организации</t>
  </si>
  <si>
    <t>да</t>
  </si>
  <si>
    <t>Наименование ГОЛОВНОЙ организации</t>
  </si>
  <si>
    <t>Филиал открытого акционерного общества "ОГК-2" - Ставропольская ГРЭС</t>
  </si>
  <si>
    <t>Наименование ПОДРАЗДЕЛЕНИЯ</t>
  </si>
  <si>
    <t xml:space="preserve">Филиал ОАО "ОГК-2"-Ставропольская ГРЭС </t>
  </si>
  <si>
    <t>ИНН подразделения</t>
  </si>
  <si>
    <t>2607018122</t>
  </si>
  <si>
    <t>КПП подразделения</t>
  </si>
  <si>
    <t>260702001</t>
  </si>
  <si>
    <t>Вид деятельности, на которую установлен тариф</t>
  </si>
  <si>
    <t>Производство</t>
  </si>
  <si>
    <t>НДС (отметка об учтенном НДС)</t>
  </si>
  <si>
    <t>Организация выполняет инвестиционную программу</t>
  </si>
  <si>
    <t>1</t>
  </si>
  <si>
    <t>Наименование МР</t>
  </si>
  <si>
    <t>Наименование МО</t>
  </si>
  <si>
    <t>ОКТМО</t>
  </si>
  <si>
    <t>Изобильненский муниципальный район</t>
  </si>
  <si>
    <t>Поселок Солнечнодольск</t>
  </si>
  <si>
    <t>Адрес организации</t>
  </si>
  <si>
    <t>Юридический адрес:</t>
  </si>
  <si>
    <t>356128, РФ, Ставропольский край, Изобильненский район, п.Солнечнодольск, ул. Техническая, 14</t>
  </si>
  <si>
    <t>Почтовый адрес:</t>
  </si>
  <si>
    <t>Руководитель</t>
  </si>
  <si>
    <t>Фамилия, имя, отчество:</t>
  </si>
  <si>
    <t>Червонный Владимир Федорович</t>
  </si>
  <si>
    <t>(код) номер телефона:</t>
  </si>
  <si>
    <t>(86545) 3-14-24</t>
  </si>
  <si>
    <t>Главный бухгалтер</t>
  </si>
  <si>
    <t>Неврев Андрей Васильевич</t>
  </si>
  <si>
    <t>(86545) 3-55-14</t>
  </si>
  <si>
    <t>Должностное лицо, ответственное за составление формы</t>
  </si>
  <si>
    <t>Гришина Наталья Павловна</t>
  </si>
  <si>
    <t>Должность:</t>
  </si>
  <si>
    <t>Специалист ГБиТО ФЭС</t>
  </si>
  <si>
    <t>(86545) 3-58-01</t>
  </si>
  <si>
    <t>e-mail:</t>
  </si>
  <si>
    <t>GrishinaNP@stgres.ru</t>
  </si>
  <si>
    <t>Показатели подлежащие раскрытию в сфере водоснабжения теплоносителем (химически подготовленной водой) (План)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</si>
  <si>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</si>
  <si>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№ п/п</t>
  </si>
  <si>
    <t>Наименование показателя</t>
  </si>
  <si>
    <t>Единица измерения</t>
  </si>
  <si>
    <t>Значение</t>
  </si>
  <si>
    <t>Вид регулируемой деятельности</t>
  </si>
  <si>
    <t>x</t>
  </si>
  <si>
    <t>тыс.руб.</t>
  </si>
  <si>
    <t>3.1</t>
  </si>
  <si>
    <t>3.2</t>
  </si>
  <si>
    <t>3.3</t>
  </si>
  <si>
    <t>3.4</t>
  </si>
  <si>
    <t>3.6</t>
  </si>
  <si>
    <t>3.7</t>
  </si>
  <si>
    <t>3.8</t>
  </si>
  <si>
    <t>Общехозяйственные (управленческие) расходы</t>
  </si>
  <si>
    <t>Расходы на  ремонт (капитальный и текущий) основных производственных средств</t>
  </si>
  <si>
    <t>4</t>
  </si>
  <si>
    <t>5</t>
  </si>
  <si>
    <t>6</t>
  </si>
  <si>
    <t>7</t>
  </si>
  <si>
    <t>8</t>
  </si>
  <si>
    <t>9</t>
  </si>
  <si>
    <t>10</t>
  </si>
  <si>
    <t>По приборам учета</t>
  </si>
  <si>
    <t>По нормативам потребления (расчетным методом)</t>
  </si>
  <si>
    <t>11</t>
  </si>
  <si>
    <t>12</t>
  </si>
  <si>
    <t>Среднесписочная численность основного производственного персонала</t>
  </si>
  <si>
    <t>чел.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</si>
  <si>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</si>
  <si>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</si>
  <si>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3</t>
  </si>
  <si>
    <t>6.1</t>
  </si>
  <si>
    <t>**</t>
  </si>
  <si>
    <t>Информация о ценах (тарифах) на регулируемые товары и услуги и надбавках к этим ценам (тарифам) *</t>
  </si>
  <si>
    <t>Дата ввода</t>
  </si>
  <si>
    <t>Срок действия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</si>
  <si>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</si>
  <si>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</si>
  <si>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</si>
  <si>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Двухставочный тариф</t>
  </si>
  <si>
    <t>2</t>
  </si>
  <si>
    <t>6.2</t>
  </si>
  <si>
    <t>1.1</t>
  </si>
  <si>
    <t>2.1</t>
  </si>
  <si>
    <t>Региональная тарифная комиссия Ставропольского края</t>
  </si>
  <si>
    <t>2.2</t>
  </si>
  <si>
    <t>2.3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</si>
  <si>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</si>
  <si>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</si>
  <si>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</si>
  <si>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Наименование источника</t>
  </si>
  <si>
    <t>Дата размещения информации</t>
  </si>
  <si>
    <t>Номер печатного издания</t>
  </si>
  <si>
    <t>Дата печатного издания</t>
  </si>
  <si>
    <t>Адрес сайта в сети Интернет</t>
  </si>
  <si>
    <t>Сайт в сети Интернет</t>
  </si>
  <si>
    <t>1.2</t>
  </si>
  <si>
    <t>Печатное издание</t>
  </si>
  <si>
    <t>Содержание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</si>
  <si>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</si>
  <si>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1.2.1</t>
  </si>
  <si>
    <t>1.2.2</t>
  </si>
  <si>
    <t>1.3</t>
  </si>
  <si>
    <t>Информация о расходах на капитальный и текущий ремонт, услуги производственного характера</t>
  </si>
  <si>
    <t>1.3.1</t>
  </si>
  <si>
    <t>1.3.2</t>
  </si>
  <si>
    <t>1.4</t>
  </si>
  <si>
    <t>1.4.1</t>
  </si>
  <si>
    <t>1.4.2</t>
  </si>
  <si>
    <t>1.5</t>
  </si>
  <si>
    <t>1.5.1</t>
  </si>
  <si>
    <t>1.5.2</t>
  </si>
  <si>
    <t>1.6</t>
  </si>
  <si>
    <t>1.6.1</t>
  </si>
  <si>
    <t>1.6.2</t>
  </si>
  <si>
    <t>1.7</t>
  </si>
  <si>
    <t>принятии решения и уведомлении о принятом решении</t>
  </si>
  <si>
    <t>1.8</t>
  </si>
  <si>
    <t>1.8.1</t>
  </si>
  <si>
    <t>1.8.2</t>
  </si>
  <si>
    <t>Адрес</t>
  </si>
  <si>
    <t>(код) Номер телефона</t>
  </si>
  <si>
    <t>E-mail</t>
  </si>
  <si>
    <t>2.4</t>
  </si>
  <si>
    <t xml:space="preserve">Источники публикации сообщаются в течение 5 рабочих дней со дня размещения информации на сайте в сети Интернет. </t>
  </si>
  <si>
    <t>Информация 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</si>
  <si>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Информация подлежит публикованию в официальных печатных изданиях (со ссылкой на адрес сайта в сети Интернет).</t>
  </si>
  <si>
    <t>на официальном сайте организации</t>
  </si>
  <si>
    <t>2012</t>
  </si>
  <si>
    <t>отчетность предоставлена без НДС</t>
  </si>
  <si>
    <t>Вид тарифа на теплоноситель (химически подготовленную воду)</t>
  </si>
  <si>
    <t>руб/м3</t>
  </si>
  <si>
    <t>Примечание</t>
  </si>
  <si>
    <t>Информация о ценах на регулируемые товары и услуги и надбавках к этим ценам **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</si>
  <si>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</si>
  <si>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</si>
  <si>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Технического качества</t>
  </si>
  <si>
    <t>Питьевого качества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</si>
  <si>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</si>
  <si>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</si>
  <si>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</si>
  <si>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Общепроизводственные (цеховые) расходы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</si>
  <si>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</si>
  <si>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</si>
  <si>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тыс.куб.м</t>
  </si>
  <si>
    <t>Потребители</t>
  </si>
  <si>
    <t>01.01.2012 г.</t>
  </si>
  <si>
    <t>30.06.2012 г.</t>
  </si>
  <si>
    <t>Газета "Ставропольская правда"</t>
  </si>
  <si>
    <t xml:space="preserve">Одноставочный тариф, руб./куб.м </t>
  </si>
  <si>
    <t>01.07.2012 г.</t>
  </si>
  <si>
    <t>31.08.2012 г.</t>
  </si>
  <si>
    <t>01.09.2012 г.</t>
  </si>
  <si>
    <t>31.12.2012 г.</t>
  </si>
  <si>
    <t>Сайт ОАО "ОГК-2"</t>
  </si>
  <si>
    <t>www.ogk2.ru</t>
  </si>
  <si>
    <t xml:space="preserve">Газета "Ставропольская правда" </t>
  </si>
  <si>
    <t>Ставропольский край, Изобильненский р-н, п. Солнечнодольск, ул. Техническая 14</t>
  </si>
  <si>
    <t>8(86545) 3-55-78; 8(86545) 3-55-89</t>
  </si>
  <si>
    <t>14.12.2011 г.</t>
  </si>
  <si>
    <t>№302-303(25497-25498)</t>
  </si>
  <si>
    <t>Реализация теплоносителя (химически подготовленной воды)</t>
  </si>
  <si>
    <t>Тариф на теплоноситель (химически подготовленную воду)</t>
  </si>
  <si>
    <t>1.7.1</t>
  </si>
  <si>
    <r>
      <t>1.7.2</t>
    </r>
  </si>
  <si>
    <t>ставка платы за потребление теплоносителя (химически подготовленной воды),  руб./куб.м</t>
  </si>
  <si>
    <t>ставка платы за содержание системы открытого теплоснабжения, тыс. руб. в месяц/куб.м/ч</t>
  </si>
  <si>
    <t>Муниципальный район, на территории которого размещена система открытого  теплоснабжения</t>
  </si>
  <si>
    <t>Муниципальное образование, на территории которого размещена система открытого теплоснабжения</t>
  </si>
  <si>
    <t>Условия публичных договоров  поставок регулируемых товаров, оказания регулируемых услуг, в том числе договоров на подключение к системе открытоого теплоснабжения</t>
  </si>
  <si>
    <t>Форма заявки на подключение к системе открытого теплоснабжения</t>
  </si>
  <si>
    <t>Перечень и формы документов, представляемых одновременно с заявкой на подключение к системе открытого теплоснабжения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</si>
  <si>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 открытого теплоснабжения</t>
  </si>
  <si>
    <t>Наименование и контакты службы, ответственной за прием и обработку заявок на подключение к системе открытого теплоснабжения</t>
  </si>
  <si>
    <t>Справочно: Контакты службы, ответственной за прием и обработку заявок на подключение к системе открытого теплоснабжения</t>
  </si>
  <si>
    <t>Расходы на покупаемую холодную воду, используемую для подготовки теплоносителя (химически подготовленной воды), в том числе</t>
  </si>
  <si>
    <t>Объем покупаемой холодной воды, используемой для подготовки теплоносителя (химически подготовленной воды), в том числе:</t>
  </si>
  <si>
    <t>Объем отпущенного потребителям теплоносителя (химически подготовленной воды), в том числе:</t>
  </si>
  <si>
    <t>Расходы на материалы (химреактивы)</t>
  </si>
  <si>
    <t>от 24.11.2011 г. № 69/3</t>
  </si>
  <si>
    <t>3.1.1</t>
  </si>
  <si>
    <t>3.1.2</t>
  </si>
  <si>
    <t>3.5</t>
  </si>
  <si>
    <t>7.1</t>
  </si>
  <si>
    <t>7.2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</si>
</sst>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0.0"/>
    <numFmt numFmtId="183" formatCode="#,##0.000"/>
    <numFmt numFmtId="184" formatCode="0.000"/>
  </numFmts>
  <fonts count="21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10"/>
      <name val="Arial Cyr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color indexed="12"/>
      <name val="Tahoma"/>
      <family val="2"/>
    </font>
    <font>
      <sz val="11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29" applyFont="1" applyFill="1" applyAlignment="1" applyProtection="1">
      <alignment vertical="center" wrapText="1"/>
      <protection/>
    </xf>
    <xf numFmtId="0" fontId="1" fillId="0" borderId="0" xfId="29" applyFont="1" applyFill="1" applyAlignment="1" applyProtection="1">
      <alignment horizontal="left" vertical="center" wrapText="1"/>
      <protection/>
    </xf>
    <xf numFmtId="0" fontId="1" fillId="0" borderId="0" xfId="29" applyFont="1" applyAlignment="1" applyProtection="1">
      <alignment vertical="center" wrapText="1"/>
      <protection/>
    </xf>
    <xf numFmtId="0" fontId="1" fillId="0" borderId="0" xfId="29" applyFont="1" applyAlignment="1" applyProtection="1">
      <alignment horizontal="center" vertical="center" wrapText="1"/>
      <protection/>
    </xf>
    <xf numFmtId="0" fontId="3" fillId="0" borderId="0" xfId="29" applyFont="1" applyBorder="1" applyAlignment="1" applyProtection="1">
      <alignment vertical="center" wrapText="1"/>
      <protection/>
    </xf>
    <xf numFmtId="0" fontId="3" fillId="0" borderId="0" xfId="29" applyFont="1" applyAlignment="1" applyProtection="1">
      <alignment horizontal="center" vertical="center" wrapText="1"/>
      <protection/>
    </xf>
    <xf numFmtId="0" fontId="3" fillId="0" borderId="0" xfId="29" applyFont="1" applyAlignment="1" applyProtection="1">
      <alignment vertical="center" wrapText="1"/>
      <protection/>
    </xf>
    <xf numFmtId="0" fontId="1" fillId="0" borderId="1" xfId="29" applyFont="1" applyBorder="1" applyAlignment="1" applyProtection="1">
      <alignment vertical="center" wrapText="1"/>
      <protection/>
    </xf>
    <xf numFmtId="0" fontId="3" fillId="0" borderId="2" xfId="29" applyFont="1" applyBorder="1" applyAlignment="1" applyProtection="1">
      <alignment vertical="center" wrapText="1"/>
      <protection/>
    </xf>
    <xf numFmtId="0" fontId="3" fillId="2" borderId="0" xfId="31" applyFont="1" applyFill="1" applyBorder="1" applyAlignment="1" applyProtection="1">
      <alignment vertical="center" wrapText="1"/>
      <protection/>
    </xf>
    <xf numFmtId="0" fontId="3" fillId="2" borderId="0" xfId="31" applyFont="1" applyFill="1" applyBorder="1" applyAlignment="1" applyProtection="1">
      <alignment horizontal="center" vertical="center" wrapText="1"/>
      <protection/>
    </xf>
    <xf numFmtId="0" fontId="1" fillId="0" borderId="3" xfId="29" applyFont="1" applyBorder="1" applyAlignment="1" applyProtection="1">
      <alignment vertical="center" wrapText="1"/>
      <protection/>
    </xf>
    <xf numFmtId="0" fontId="3" fillId="0" borderId="4" xfId="29" applyFont="1" applyBorder="1" applyAlignment="1" applyProtection="1">
      <alignment vertical="center" wrapText="1"/>
      <protection/>
    </xf>
    <xf numFmtId="0" fontId="3" fillId="0" borderId="4" xfId="31" applyFont="1" applyFill="1" applyBorder="1" applyAlignment="1" applyProtection="1">
      <alignment horizontal="center" vertical="center" wrapText="1"/>
      <protection/>
    </xf>
    <xf numFmtId="0" fontId="3" fillId="0" borderId="5" xfId="29" applyFont="1" applyBorder="1" applyAlignment="1" applyProtection="1">
      <alignment vertical="center" wrapText="1"/>
      <protection/>
    </xf>
    <xf numFmtId="14" fontId="1" fillId="0" borderId="0" xfId="33" applyNumberFormat="1" applyFont="1" applyFill="1" applyBorder="1" applyAlignment="1" applyProtection="1">
      <alignment horizontal="center" vertical="center" wrapText="1"/>
      <protection/>
    </xf>
    <xf numFmtId="0" fontId="4" fillId="3" borderId="6" xfId="31" applyFont="1" applyFill="1" applyBorder="1" applyAlignment="1" applyProtection="1">
      <alignment horizontal="center" vertical="center" wrapText="1"/>
      <protection/>
    </xf>
    <xf numFmtId="0" fontId="3" fillId="4" borderId="7" xfId="29" applyFont="1" applyFill="1" applyBorder="1" applyAlignment="1" applyProtection="1">
      <alignment horizontal="center" vertical="center" wrapText="1"/>
      <protection locked="0"/>
    </xf>
    <xf numFmtId="0" fontId="1" fillId="2" borderId="0" xfId="33" applyNumberFormat="1" applyFont="1" applyFill="1" applyBorder="1" applyAlignment="1" applyProtection="1">
      <alignment horizontal="center" vertical="center" wrapText="1"/>
      <protection/>
    </xf>
    <xf numFmtId="0" fontId="3" fillId="2" borderId="0" xfId="33" applyNumberFormat="1" applyFont="1" applyFill="1" applyBorder="1" applyAlignment="1" applyProtection="1">
      <alignment horizontal="center" vertical="center" wrapText="1"/>
      <protection/>
    </xf>
    <xf numFmtId="49" fontId="4" fillId="2" borderId="0" xfId="33" applyNumberFormat="1" applyFont="1" applyFill="1" applyBorder="1" applyAlignment="1" applyProtection="1">
      <alignment horizontal="center" vertical="center" wrapText="1"/>
      <protection/>
    </xf>
    <xf numFmtId="0" fontId="3" fillId="3" borderId="6" xfId="31" applyFont="1" applyFill="1" applyBorder="1" applyAlignment="1" applyProtection="1">
      <alignment horizontal="center" vertical="center" wrapText="1"/>
      <protection/>
    </xf>
    <xf numFmtId="0" fontId="3" fillId="0" borderId="5" xfId="29" applyFont="1" applyFill="1" applyBorder="1" applyAlignment="1" applyProtection="1">
      <alignment vertical="center" wrapText="1"/>
      <protection/>
    </xf>
    <xf numFmtId="49" fontId="3" fillId="4" borderId="7" xfId="33" applyNumberFormat="1" applyFont="1" applyFill="1" applyBorder="1" applyAlignment="1" applyProtection="1">
      <alignment horizontal="center" vertical="center" wrapText="1"/>
      <protection locked="0"/>
    </xf>
    <xf numFmtId="49" fontId="3" fillId="3" borderId="8" xfId="31" applyNumberFormat="1" applyFont="1" applyFill="1" applyBorder="1" applyAlignment="1" applyProtection="1">
      <alignment horizontal="center" vertical="center" wrapText="1"/>
      <protection/>
    </xf>
    <xf numFmtId="49" fontId="3" fillId="3" borderId="6" xfId="31" applyNumberFormat="1" applyFont="1" applyFill="1" applyBorder="1" applyAlignment="1" applyProtection="1">
      <alignment horizontal="center" vertical="center" wrapText="1"/>
      <protection/>
    </xf>
    <xf numFmtId="0" fontId="3" fillId="4" borderId="7" xfId="29" applyNumberFormat="1" applyFont="1" applyFill="1" applyBorder="1" applyAlignment="1" applyProtection="1">
      <alignment horizontal="center" vertical="center" wrapText="1"/>
      <protection locked="0"/>
    </xf>
    <xf numFmtId="0" fontId="3" fillId="4" borderId="9" xfId="29" applyNumberFormat="1" applyFont="1" applyFill="1" applyBorder="1" applyAlignment="1" applyProtection="1">
      <alignment horizontal="center" vertical="center" wrapText="1"/>
      <protection locked="0"/>
    </xf>
    <xf numFmtId="0" fontId="3" fillId="5" borderId="5" xfId="29" applyFont="1" applyFill="1" applyBorder="1" applyAlignment="1" applyProtection="1">
      <alignment vertical="center" wrapText="1"/>
      <protection/>
    </xf>
    <xf numFmtId="0" fontId="3" fillId="0" borderId="0" xfId="29" applyFont="1" applyFill="1" applyAlignment="1" applyProtection="1">
      <alignment vertical="center" wrapText="1"/>
      <protection/>
    </xf>
    <xf numFmtId="0" fontId="8" fillId="0" borderId="3" xfId="29" applyFont="1" applyBorder="1" applyAlignment="1" applyProtection="1">
      <alignment vertical="center" wrapText="1"/>
      <protection/>
    </xf>
    <xf numFmtId="49" fontId="4" fillId="2" borderId="10" xfId="33" applyNumberFormat="1" applyFont="1" applyFill="1" applyBorder="1" applyAlignment="1" applyProtection="1">
      <alignment horizontal="center" vertical="center" wrapText="1"/>
      <protection/>
    </xf>
    <xf numFmtId="49" fontId="1" fillId="0" borderId="0" xfId="33" applyNumberFormat="1" applyFont="1" applyAlignment="1" applyProtection="1">
      <alignment horizontal="center" vertical="center" wrapText="1"/>
      <protection/>
    </xf>
    <xf numFmtId="49" fontId="1" fillId="0" borderId="0" xfId="33" applyNumberFormat="1" applyFont="1" applyAlignment="1" applyProtection="1">
      <alignment horizontal="center" vertical="center"/>
      <protection/>
    </xf>
    <xf numFmtId="0" fontId="3" fillId="2" borderId="10" xfId="31" applyFont="1" applyFill="1" applyBorder="1" applyAlignment="1" applyProtection="1">
      <alignment horizontal="center" vertical="center" wrapText="1"/>
      <protection/>
    </xf>
    <xf numFmtId="0" fontId="3" fillId="2" borderId="11" xfId="31" applyFont="1" applyFill="1" applyBorder="1" applyAlignment="1" applyProtection="1">
      <alignment horizontal="center" vertical="center" wrapText="1"/>
      <protection/>
    </xf>
    <xf numFmtId="0" fontId="3" fillId="2" borderId="12" xfId="29" applyFont="1" applyFill="1" applyBorder="1" applyAlignment="1" applyProtection="1">
      <alignment horizontal="center" vertical="center" wrapText="1"/>
      <protection/>
    </xf>
    <xf numFmtId="49" fontId="6" fillId="2" borderId="0" xfId="34" applyNumberFormat="1" applyFont="1" applyFill="1" applyBorder="1" applyAlignment="1" applyProtection="1">
      <alignment vertical="center" wrapText="1"/>
      <protection/>
    </xf>
    <xf numFmtId="0" fontId="7" fillId="2" borderId="0" xfId="31" applyFont="1" applyFill="1" applyBorder="1" applyAlignment="1" applyProtection="1">
      <alignment vertical="center" wrapText="1"/>
      <protection/>
    </xf>
    <xf numFmtId="0" fontId="3" fillId="0" borderId="3" xfId="29" applyFont="1" applyBorder="1" applyAlignment="1" applyProtection="1">
      <alignment vertical="center" wrapText="1"/>
      <protection/>
    </xf>
    <xf numFmtId="0" fontId="3" fillId="2" borderId="13" xfId="31" applyFont="1" applyFill="1" applyBorder="1" applyAlignment="1" applyProtection="1">
      <alignment vertical="center" wrapText="1"/>
      <protection/>
    </xf>
    <xf numFmtId="0" fontId="3" fillId="2" borderId="13" xfId="31" applyFont="1" applyFill="1" applyBorder="1" applyAlignment="1" applyProtection="1">
      <alignment horizontal="center" vertical="center" wrapText="1"/>
      <protection/>
    </xf>
    <xf numFmtId="0" fontId="11" fillId="0" borderId="0" xfId="20" applyFont="1" applyProtection="1">
      <alignment/>
      <protection/>
    </xf>
    <xf numFmtId="0" fontId="4" fillId="2" borderId="0" xfId="20" applyNumberFormat="1" applyFont="1" applyFill="1" applyBorder="1" applyAlignment="1" applyProtection="1">
      <alignment horizontal="center" wrapText="1"/>
      <protection/>
    </xf>
    <xf numFmtId="0" fontId="4" fillId="2" borderId="4" xfId="20" applyNumberFormat="1" applyFont="1" applyFill="1" applyBorder="1" applyAlignment="1" applyProtection="1">
      <alignment horizontal="center" wrapText="1"/>
      <protection/>
    </xf>
    <xf numFmtId="0" fontId="13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14" fontId="3" fillId="3" borderId="14" xfId="31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4" fillId="2" borderId="15" xfId="20" applyNumberFormat="1" applyFont="1" applyFill="1" applyBorder="1" applyAlignment="1" applyProtection="1">
      <alignment horizontal="center" wrapText="1"/>
      <protection/>
    </xf>
    <xf numFmtId="0" fontId="3" fillId="0" borderId="0" xfId="27" applyFont="1" applyProtection="1">
      <alignment/>
      <protection/>
    </xf>
    <xf numFmtId="0" fontId="3" fillId="2" borderId="0" xfId="27" applyFont="1" applyFill="1" applyBorder="1" applyAlignment="1" applyProtection="1">
      <alignment wrapText="1"/>
      <protection/>
    </xf>
    <xf numFmtId="0" fontId="4" fillId="2" borderId="16" xfId="27" applyFont="1" applyFill="1" applyBorder="1" applyAlignment="1" applyProtection="1">
      <alignment horizontal="center" wrapText="1"/>
      <protection/>
    </xf>
    <xf numFmtId="0" fontId="4" fillId="0" borderId="0" xfId="27" applyFont="1" applyAlignment="1" applyProtection="1">
      <alignment horizontal="center" wrapText="1"/>
      <protection/>
    </xf>
    <xf numFmtId="0" fontId="4" fillId="0" borderId="0" xfId="27" applyFont="1" applyAlignment="1" applyProtection="1">
      <alignment wrapText="1"/>
      <protection/>
    </xf>
    <xf numFmtId="0" fontId="4" fillId="5" borderId="17" xfId="23" applyFont="1" applyFill="1" applyBorder="1" applyAlignment="1" applyProtection="1">
      <alignment horizontal="center" vertical="center" wrapText="1"/>
      <protection/>
    </xf>
    <xf numFmtId="49" fontId="13" fillId="5" borderId="0" xfId="27" applyNumberFormat="1" applyFont="1" applyFill="1" applyBorder="1" applyAlignment="1" applyProtection="1">
      <alignment horizontal="center" vertical="center" wrapText="1"/>
      <protection/>
    </xf>
    <xf numFmtId="0" fontId="3" fillId="0" borderId="0" xfId="27" applyFont="1" applyFill="1" applyProtection="1">
      <alignment/>
      <protection/>
    </xf>
    <xf numFmtId="0" fontId="1" fillId="0" borderId="0" xfId="27" applyFont="1" applyFill="1" applyBorder="1" applyAlignment="1" applyProtection="1">
      <alignment wrapText="1"/>
      <protection/>
    </xf>
    <xf numFmtId="0" fontId="4" fillId="0" borderId="0" xfId="27" applyFont="1" applyFill="1" applyAlignment="1" applyProtection="1">
      <alignment horizontal="center" wrapText="1"/>
      <protection/>
    </xf>
    <xf numFmtId="0" fontId="4" fillId="0" borderId="0" xfId="27" applyFont="1" applyFill="1" applyAlignment="1" applyProtection="1">
      <alignment wrapText="1"/>
      <protection/>
    </xf>
    <xf numFmtId="0" fontId="3" fillId="2" borderId="0" xfId="27" applyFont="1" applyFill="1" applyProtection="1">
      <alignment/>
      <protection/>
    </xf>
    <xf numFmtId="0" fontId="1" fillId="2" borderId="0" xfId="32" applyFont="1" applyFill="1" applyBorder="1" applyProtection="1">
      <alignment/>
      <protection/>
    </xf>
    <xf numFmtId="0" fontId="4" fillId="2" borderId="16" xfId="27" applyFont="1" applyFill="1" applyBorder="1" applyAlignment="1" applyProtection="1">
      <alignment wrapText="1"/>
      <protection/>
    </xf>
    <xf numFmtId="0" fontId="4" fillId="2" borderId="0" xfId="27" applyFont="1" applyFill="1" applyAlignment="1" applyProtection="1">
      <alignment wrapText="1"/>
      <protection/>
    </xf>
    <xf numFmtId="0" fontId="11" fillId="2" borderId="0" xfId="32" applyFont="1" applyFill="1" applyBorder="1" applyProtection="1">
      <alignment/>
      <protection/>
    </xf>
    <xf numFmtId="0" fontId="9" fillId="2" borderId="0" xfId="17" applyFont="1" applyFill="1" applyBorder="1" applyAlignment="1" applyProtection="1">
      <alignment horizontal="left" vertical="center" indent="1"/>
      <protection/>
    </xf>
    <xf numFmtId="0" fontId="3" fillId="2" borderId="0" xfId="27" applyFont="1" applyFill="1" applyBorder="1" applyProtection="1">
      <alignment/>
      <protection/>
    </xf>
    <xf numFmtId="0" fontId="3" fillId="2" borderId="0" xfId="27" applyFont="1" applyFill="1" applyBorder="1" applyAlignment="1" applyProtection="1">
      <alignment horizontal="right" vertical="center"/>
      <protection/>
    </xf>
    <xf numFmtId="0" fontId="3" fillId="2" borderId="0" xfId="27" applyFont="1" applyFill="1" applyBorder="1" applyAlignment="1" applyProtection="1">
      <alignment vertical="center"/>
      <protection/>
    </xf>
    <xf numFmtId="0" fontId="15" fillId="2" borderId="0" xfId="27" applyFont="1" applyFill="1" applyBorder="1" applyAlignment="1" applyProtection="1">
      <alignment vertical="center" wrapText="1"/>
      <protection/>
    </xf>
    <xf numFmtId="0" fontId="15" fillId="2" borderId="16" xfId="27" applyFont="1" applyFill="1" applyBorder="1" applyAlignment="1" applyProtection="1">
      <alignment vertical="center" wrapText="1"/>
      <protection/>
    </xf>
    <xf numFmtId="0" fontId="11" fillId="0" borderId="0" xfId="21" applyFont="1" applyProtection="1">
      <alignment/>
      <protection/>
    </xf>
    <xf numFmtId="0" fontId="3" fillId="2" borderId="4" xfId="0" applyNumberFormat="1" applyFont="1" applyFill="1" applyBorder="1" applyAlignment="1" applyProtection="1">
      <alignment/>
      <protection/>
    </xf>
    <xf numFmtId="0" fontId="9" fillId="2" borderId="4" xfId="15" applyNumberFormat="1" applyFont="1" applyFill="1" applyBorder="1" applyAlignment="1" applyProtection="1">
      <alignment horizontal="left" wrapText="1"/>
      <protection/>
    </xf>
    <xf numFmtId="0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2" borderId="17" xfId="28" applyNumberFormat="1" applyFont="1" applyFill="1" applyBorder="1" applyAlignment="1" applyProtection="1">
      <alignment horizontal="center" vertical="center" wrapText="1"/>
      <protection/>
    </xf>
    <xf numFmtId="0" fontId="4" fillId="2" borderId="18" xfId="28" applyNumberFormat="1" applyFont="1" applyFill="1" applyBorder="1" applyAlignment="1" applyProtection="1">
      <alignment horizontal="center" vertical="center" wrapText="1"/>
      <protection/>
    </xf>
    <xf numFmtId="0" fontId="3" fillId="2" borderId="19" xfId="28" applyNumberFormat="1" applyFont="1" applyFill="1" applyBorder="1" applyAlignment="1" applyProtection="1">
      <alignment vertical="center"/>
      <protection/>
    </xf>
    <xf numFmtId="49" fontId="3" fillId="2" borderId="14" xfId="28" applyNumberFormat="1" applyFont="1" applyFill="1" applyBorder="1" applyAlignment="1" applyProtection="1">
      <alignment horizontal="center" vertical="center" wrapText="1"/>
      <protection/>
    </xf>
    <xf numFmtId="0" fontId="3" fillId="2" borderId="14" xfId="28" applyNumberFormat="1" applyFont="1" applyFill="1" applyBorder="1" applyAlignment="1" applyProtection="1">
      <alignment horizontal="left" vertical="center" wrapText="1" indent="1"/>
      <protection/>
    </xf>
    <xf numFmtId="49" fontId="3" fillId="6" borderId="14" xfId="31" applyNumberFormat="1" applyFont="1" applyFill="1" applyBorder="1" applyAlignment="1" applyProtection="1">
      <alignment horizontal="center" vertical="center" wrapText="1"/>
      <protection locked="0"/>
    </xf>
    <xf numFmtId="14" fontId="3" fillId="2" borderId="14" xfId="31" applyNumberFormat="1" applyFont="1" applyFill="1" applyBorder="1" applyAlignment="1" applyProtection="1">
      <alignment horizontal="center" vertical="center" wrapText="1"/>
      <protection/>
    </xf>
    <xf numFmtId="49" fontId="3" fillId="6" borderId="20" xfId="28" applyNumberFormat="1" applyFont="1" applyFill="1" applyBorder="1" applyAlignment="1" applyProtection="1">
      <alignment horizontal="center" vertical="center" wrapText="1"/>
      <protection locked="0"/>
    </xf>
    <xf numFmtId="14" fontId="3" fillId="2" borderId="20" xfId="31" applyNumberFormat="1" applyFont="1" applyFill="1" applyBorder="1" applyAlignment="1" applyProtection="1">
      <alignment horizontal="center" vertical="center" wrapText="1"/>
      <protection/>
    </xf>
    <xf numFmtId="0" fontId="3" fillId="2" borderId="21" xfId="0" applyNumberFormat="1" applyFont="1" applyFill="1" applyBorder="1" applyAlignment="1" applyProtection="1">
      <alignment/>
      <protection/>
    </xf>
    <xf numFmtId="0" fontId="3" fillId="2" borderId="22" xfId="0" applyNumberFormat="1" applyFont="1" applyFill="1" applyBorder="1" applyAlignment="1" applyProtection="1">
      <alignment/>
      <protection/>
    </xf>
    <xf numFmtId="0" fontId="3" fillId="2" borderId="23" xfId="0" applyNumberFormat="1" applyFont="1" applyFill="1" applyBorder="1" applyAlignment="1" applyProtection="1">
      <alignment/>
      <protection/>
    </xf>
    <xf numFmtId="0" fontId="3" fillId="2" borderId="24" xfId="0" applyNumberFormat="1" applyFont="1" applyFill="1" applyBorder="1" applyAlignment="1" applyProtection="1">
      <alignment/>
      <protection/>
    </xf>
    <xf numFmtId="0" fontId="13" fillId="2" borderId="0" xfId="28" applyNumberFormat="1" applyFont="1" applyFill="1" applyBorder="1" applyAlignment="1" applyProtection="1">
      <alignment horizontal="center" vertical="center" wrapText="1"/>
      <protection/>
    </xf>
    <xf numFmtId="49" fontId="3" fillId="6" borderId="14" xfId="28" applyNumberFormat="1" applyFont="1" applyFill="1" applyBorder="1" applyAlignment="1" applyProtection="1">
      <alignment horizontal="center" vertical="center" wrapText="1"/>
      <protection locked="0"/>
    </xf>
    <xf numFmtId="0" fontId="3" fillId="2" borderId="25" xfId="28" applyNumberFormat="1" applyFont="1" applyFill="1" applyBorder="1" applyAlignment="1" applyProtection="1">
      <alignment vertical="center"/>
      <protection/>
    </xf>
    <xf numFmtId="0" fontId="3" fillId="2" borderId="26" xfId="28" applyNumberFormat="1" applyFont="1" applyFill="1" applyBorder="1" applyAlignment="1" applyProtection="1">
      <alignment horizontal="center" vertical="center" wrapText="1"/>
      <protection/>
    </xf>
    <xf numFmtId="49" fontId="3" fillId="2" borderId="17" xfId="28" applyNumberFormat="1" applyFont="1" applyFill="1" applyBorder="1" applyAlignment="1" applyProtection="1">
      <alignment horizontal="center" vertical="center" wrapText="1"/>
      <protection/>
    </xf>
    <xf numFmtId="0" fontId="3" fillId="2" borderId="17" xfId="28" applyNumberFormat="1" applyFont="1" applyFill="1" applyBorder="1" applyAlignment="1" applyProtection="1">
      <alignment horizontal="left" vertical="center" wrapText="1" indent="1"/>
      <protection/>
    </xf>
    <xf numFmtId="0" fontId="3" fillId="2" borderId="0" xfId="28" applyNumberFormat="1" applyFont="1" applyFill="1" applyBorder="1" applyAlignment="1" applyProtection="1">
      <alignment/>
      <protection/>
    </xf>
    <xf numFmtId="0" fontId="3" fillId="0" borderId="0" xfId="28" applyNumberFormat="1" applyFont="1" applyBorder="1" applyAlignment="1" applyProtection="1">
      <alignment horizontal="right" vertical="top" wrapText="1"/>
      <protection/>
    </xf>
    <xf numFmtId="0" fontId="3" fillId="0" borderId="0" xfId="28" applyNumberFormat="1" applyFont="1" applyBorder="1" applyAlignment="1" applyProtection="1">
      <alignment vertical="top"/>
      <protection/>
    </xf>
    <xf numFmtId="0" fontId="3" fillId="0" borderId="0" xfId="28" applyNumberFormat="1" applyFont="1" applyBorder="1" applyAlignment="1" applyProtection="1">
      <alignment vertical="top" wrapText="1"/>
      <protection/>
    </xf>
    <xf numFmtId="0" fontId="3" fillId="2" borderId="27" xfId="31" applyFont="1" applyFill="1" applyBorder="1" applyAlignment="1" applyProtection="1">
      <alignment horizontal="center" vertical="center" wrapText="1"/>
      <protection/>
    </xf>
    <xf numFmtId="49" fontId="4" fillId="2" borderId="28" xfId="33" applyNumberFormat="1" applyFont="1" applyFill="1" applyBorder="1" applyAlignment="1" applyProtection="1">
      <alignment horizontal="center" vertical="center" wrapText="1"/>
      <protection/>
    </xf>
    <xf numFmtId="49" fontId="7" fillId="4" borderId="29" xfId="31" applyNumberFormat="1" applyFont="1" applyFill="1" applyBorder="1" applyAlignment="1" applyProtection="1">
      <alignment vertical="center" wrapText="1"/>
      <protection locked="0"/>
    </xf>
    <xf numFmtId="0" fontId="1" fillId="0" borderId="3" xfId="29" applyFont="1" applyFill="1" applyBorder="1" applyAlignment="1" applyProtection="1">
      <alignment vertical="center" wrapText="1"/>
      <protection/>
    </xf>
    <xf numFmtId="49" fontId="4" fillId="0" borderId="0" xfId="33" applyNumberFormat="1" applyFont="1" applyFill="1" applyBorder="1" applyAlignment="1" applyProtection="1">
      <alignment horizontal="center" vertical="center" wrapText="1"/>
      <protection/>
    </xf>
    <xf numFmtId="49" fontId="3" fillId="0" borderId="0" xfId="33" applyNumberFormat="1" applyFont="1" applyFill="1" applyBorder="1" applyAlignment="1" applyProtection="1">
      <alignment horizontal="center" vertical="center" wrapText="1"/>
      <protection/>
    </xf>
    <xf numFmtId="0" fontId="3" fillId="2" borderId="16" xfId="0" applyNumberFormat="1" applyFont="1" applyFill="1" applyBorder="1" applyAlignment="1" applyProtection="1">
      <alignment/>
      <protection/>
    </xf>
    <xf numFmtId="0" fontId="1" fillId="2" borderId="3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3" fillId="2" borderId="14" xfId="28" applyNumberFormat="1" applyFont="1" applyFill="1" applyBorder="1" applyAlignment="1" applyProtection="1">
      <alignment horizontal="center" vertical="center" wrapText="1"/>
      <protection/>
    </xf>
    <xf numFmtId="0" fontId="3" fillId="2" borderId="25" xfId="31" applyFont="1" applyFill="1" applyBorder="1" applyAlignment="1" applyProtection="1">
      <alignment horizontal="center" vertical="center" wrapText="1"/>
      <protection/>
    </xf>
    <xf numFmtId="49" fontId="3" fillId="2" borderId="31" xfId="28" applyNumberFormat="1" applyFont="1" applyFill="1" applyBorder="1" applyAlignment="1" applyProtection="1">
      <alignment vertical="center" wrapText="1"/>
      <protection/>
    </xf>
    <xf numFmtId="49" fontId="3" fillId="2" borderId="32" xfId="28" applyNumberFormat="1" applyFont="1" applyFill="1" applyBorder="1" applyAlignment="1" applyProtection="1">
      <alignment vertical="center" wrapText="1"/>
      <protection/>
    </xf>
    <xf numFmtId="49" fontId="3" fillId="6" borderId="15" xfId="27" applyNumberFormat="1" applyFont="1" applyFill="1" applyBorder="1" applyAlignment="1" applyProtection="1">
      <alignment horizontal="left" vertical="center" wrapText="1"/>
      <protection locked="0"/>
    </xf>
    <xf numFmtId="2" fontId="11" fillId="6" borderId="26" xfId="32" applyNumberFormat="1" applyFont="1" applyFill="1" applyBorder="1" applyAlignment="1" applyProtection="1">
      <alignment horizontal="right" vertical="center"/>
      <protection locked="0"/>
    </xf>
    <xf numFmtId="14" fontId="3" fillId="3" borderId="26" xfId="31" applyNumberFormat="1" applyFont="1" applyFill="1" applyBorder="1" applyAlignment="1" applyProtection="1">
      <alignment horizontal="center" vertical="center" wrapText="1"/>
      <protection/>
    </xf>
    <xf numFmtId="0" fontId="11" fillId="2" borderId="33" xfId="32" applyFont="1" applyFill="1" applyBorder="1" applyProtection="1">
      <alignment/>
      <protection/>
    </xf>
    <xf numFmtId="0" fontId="9" fillId="2" borderId="13" xfId="17" applyFont="1" applyFill="1" applyBorder="1" applyAlignment="1" applyProtection="1">
      <alignment horizontal="left" vertical="center" indent="1"/>
      <protection/>
    </xf>
    <xf numFmtId="0" fontId="11" fillId="2" borderId="13" xfId="32" applyFont="1" applyFill="1" applyBorder="1" applyProtection="1">
      <alignment/>
      <protection/>
    </xf>
    <xf numFmtId="0" fontId="11" fillId="2" borderId="34" xfId="32" applyFont="1" applyFill="1" applyBorder="1" applyProtection="1">
      <alignment/>
      <protection/>
    </xf>
    <xf numFmtId="2" fontId="11" fillId="6" borderId="29" xfId="32" applyNumberFormat="1" applyFont="1" applyFill="1" applyBorder="1" applyAlignment="1" applyProtection="1">
      <alignment horizontal="right" vertical="center"/>
      <protection locked="0"/>
    </xf>
    <xf numFmtId="14" fontId="3" fillId="3" borderId="29" xfId="31" applyNumberFormat="1" applyFont="1" applyFill="1" applyBorder="1" applyAlignment="1" applyProtection="1">
      <alignment horizontal="center" vertical="center" wrapText="1"/>
      <protection/>
    </xf>
    <xf numFmtId="14" fontId="3" fillId="3" borderId="35" xfId="31" applyNumberFormat="1" applyFont="1" applyFill="1" applyBorder="1" applyAlignment="1" applyProtection="1">
      <alignment horizontal="center" vertical="center" wrapText="1"/>
      <protection/>
    </xf>
    <xf numFmtId="49" fontId="3" fillId="6" borderId="36" xfId="27" applyNumberFormat="1" applyFont="1" applyFill="1" applyBorder="1" applyAlignment="1" applyProtection="1">
      <alignment horizontal="left" vertical="center" wrapText="1"/>
      <protection locked="0"/>
    </xf>
    <xf numFmtId="0" fontId="3" fillId="2" borderId="29" xfId="0" applyNumberFormat="1" applyFont="1" applyFill="1" applyBorder="1" applyAlignment="1" applyProtection="1">
      <alignment horizontal="center" vertical="center" wrapText="1"/>
      <protection/>
    </xf>
    <xf numFmtId="0" fontId="3" fillId="3" borderId="29" xfId="29" applyNumberFormat="1" applyFont="1" applyFill="1" applyBorder="1" applyAlignment="1" applyProtection="1">
      <alignment horizontal="center" vertical="center" wrapText="1"/>
      <protection locked="0"/>
    </xf>
    <xf numFmtId="2" fontId="3" fillId="6" borderId="29" xfId="0" applyNumberFormat="1" applyFont="1" applyFill="1" applyBorder="1" applyAlignment="1" applyProtection="1">
      <alignment horizontal="center" vertical="center"/>
      <protection locked="0"/>
    </xf>
    <xf numFmtId="4" fontId="3" fillId="3" borderId="29" xfId="0" applyNumberFormat="1" applyFont="1" applyFill="1" applyBorder="1" applyAlignment="1" applyProtection="1">
      <alignment horizontal="center" vertical="center"/>
      <protection/>
    </xf>
    <xf numFmtId="0" fontId="7" fillId="0" borderId="0" xfId="30" applyFont="1" applyAlignment="1" applyProtection="1">
      <alignment horizontal="left" vertical="center"/>
      <protection/>
    </xf>
    <xf numFmtId="0" fontId="7" fillId="0" borderId="0" xfId="24" applyFont="1" applyFill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7" fillId="2" borderId="0" xfId="20" applyNumberFormat="1" applyFont="1" applyFill="1" applyBorder="1" applyAlignment="1" applyProtection="1">
      <alignment wrapText="1"/>
      <protection/>
    </xf>
    <xf numFmtId="0" fontId="7" fillId="2" borderId="4" xfId="20" applyNumberFormat="1" applyFont="1" applyFill="1" applyBorder="1" applyAlignment="1" applyProtection="1">
      <alignment wrapText="1"/>
      <protection/>
    </xf>
    <xf numFmtId="0" fontId="7" fillId="0" borderId="13" xfId="0" applyFont="1" applyBorder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25" applyFont="1" applyFill="1" applyAlignment="1" applyProtection="1">
      <alignment vertical="center" wrapText="1"/>
      <protection/>
    </xf>
    <xf numFmtId="0" fontId="7" fillId="0" borderId="3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7" fillId="0" borderId="37" xfId="0" applyNumberFormat="1" applyFont="1" applyBorder="1" applyAlignment="1" applyProtection="1">
      <alignment/>
      <protection/>
    </xf>
    <xf numFmtId="0" fontId="7" fillId="0" borderId="38" xfId="0" applyNumberFormat="1" applyFont="1" applyBorder="1" applyAlignment="1" applyProtection="1">
      <alignment/>
      <protection/>
    </xf>
    <xf numFmtId="49" fontId="19" fillId="6" borderId="20" xfId="15" applyNumberFormat="1" applyFont="1" applyFill="1" applyBorder="1" applyAlignment="1" applyProtection="1">
      <alignment horizontal="center" vertical="center" wrapText="1"/>
      <protection locked="0"/>
    </xf>
    <xf numFmtId="0" fontId="7" fillId="0" borderId="31" xfId="0" applyNumberFormat="1" applyFont="1" applyBorder="1" applyAlignment="1" applyProtection="1">
      <alignment/>
      <protection/>
    </xf>
    <xf numFmtId="0" fontId="7" fillId="0" borderId="32" xfId="0" applyNumberFormat="1" applyFont="1" applyBorder="1" applyAlignment="1" applyProtection="1">
      <alignment/>
      <protection/>
    </xf>
    <xf numFmtId="0" fontId="20" fillId="0" borderId="37" xfId="0" applyNumberFormat="1" applyFont="1" applyBorder="1" applyAlignment="1" applyProtection="1">
      <alignment/>
      <protection/>
    </xf>
    <xf numFmtId="0" fontId="20" fillId="0" borderId="38" xfId="0" applyNumberFormat="1" applyFont="1" applyBorder="1" applyAlignment="1" applyProtection="1">
      <alignment/>
      <protection/>
    </xf>
    <xf numFmtId="0" fontId="7" fillId="0" borderId="39" xfId="0" applyFont="1" applyBorder="1" applyAlignment="1" applyProtection="1">
      <alignment/>
      <protection/>
    </xf>
    <xf numFmtId="0" fontId="7" fillId="0" borderId="40" xfId="0" applyFont="1" applyBorder="1" applyAlignment="1" applyProtection="1">
      <alignment/>
      <protection/>
    </xf>
    <xf numFmtId="178" fontId="7" fillId="0" borderId="0" xfId="18" applyFont="1" applyAlignment="1" applyProtection="1">
      <alignment/>
      <protection/>
    </xf>
    <xf numFmtId="0" fontId="4" fillId="2" borderId="29" xfId="0" applyNumberFormat="1" applyFont="1" applyFill="1" applyBorder="1" applyAlignment="1" applyProtection="1">
      <alignment horizontal="center" vertical="center" wrapText="1"/>
      <protection/>
    </xf>
    <xf numFmtId="0" fontId="7" fillId="2" borderId="41" xfId="20" applyNumberFormat="1" applyFont="1" applyFill="1" applyBorder="1" applyAlignment="1" applyProtection="1">
      <alignment wrapText="1"/>
      <protection/>
    </xf>
    <xf numFmtId="0" fontId="4" fillId="2" borderId="42" xfId="20" applyNumberFormat="1" applyFont="1" applyFill="1" applyBorder="1" applyAlignment="1" applyProtection="1">
      <alignment horizontal="center" wrapText="1"/>
      <protection/>
    </xf>
    <xf numFmtId="0" fontId="4" fillId="2" borderId="43" xfId="20" applyNumberFormat="1" applyFont="1" applyFill="1" applyBorder="1" applyAlignment="1" applyProtection="1">
      <alignment horizontal="center" wrapText="1"/>
      <protection/>
    </xf>
    <xf numFmtId="0" fontId="7" fillId="0" borderId="44" xfId="0" applyFont="1" applyBorder="1" applyAlignment="1" applyProtection="1">
      <alignment/>
      <protection/>
    </xf>
    <xf numFmtId="0" fontId="7" fillId="0" borderId="45" xfId="0" applyFont="1" applyBorder="1" applyAlignment="1" applyProtection="1">
      <alignment/>
      <protection/>
    </xf>
    <xf numFmtId="0" fontId="7" fillId="0" borderId="46" xfId="0" applyFont="1" applyBorder="1" applyAlignment="1" applyProtection="1">
      <alignment/>
      <protection/>
    </xf>
    <xf numFmtId="0" fontId="3" fillId="0" borderId="0" xfId="20" applyFont="1" applyProtection="1">
      <alignment/>
      <protection/>
    </xf>
    <xf numFmtId="0" fontId="3" fillId="2" borderId="29" xfId="0" applyNumberFormat="1" applyFont="1" applyFill="1" applyBorder="1" applyAlignment="1" applyProtection="1">
      <alignment horizontal="left" vertical="center" wrapText="1"/>
      <protection/>
    </xf>
    <xf numFmtId="0" fontId="3" fillId="2" borderId="29" xfId="0" applyNumberFormat="1" applyFont="1" applyFill="1" applyBorder="1" applyAlignment="1" applyProtection="1">
      <alignment horizontal="left" vertical="center" wrapText="1" indent="1"/>
      <protection/>
    </xf>
    <xf numFmtId="0" fontId="7" fillId="2" borderId="29" xfId="0" applyNumberFormat="1" applyFont="1" applyFill="1" applyBorder="1" applyAlignment="1" applyProtection="1">
      <alignment horizontal="left" vertical="center" wrapText="1" indent="1"/>
      <protection/>
    </xf>
    <xf numFmtId="0" fontId="3" fillId="2" borderId="29" xfId="0" applyNumberFormat="1" applyFont="1" applyFill="1" applyBorder="1" applyAlignment="1" applyProtection="1">
      <alignment horizontal="left" vertical="center" wrapText="1" indent="2"/>
      <protection/>
    </xf>
    <xf numFmtId="0" fontId="7" fillId="2" borderId="29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Border="1" applyAlignment="1" applyProtection="1">
      <alignment vertical="center" wrapText="1"/>
      <protection/>
    </xf>
    <xf numFmtId="182" fontId="3" fillId="6" borderId="29" xfId="0" applyNumberFormat="1" applyFont="1" applyFill="1" applyBorder="1" applyAlignment="1" applyProtection="1">
      <alignment horizontal="center" vertical="center"/>
      <protection locked="0"/>
    </xf>
    <xf numFmtId="183" fontId="3" fillId="3" borderId="29" xfId="0" applyNumberFormat="1" applyFont="1" applyFill="1" applyBorder="1" applyAlignment="1" applyProtection="1">
      <alignment horizontal="center" vertical="center"/>
      <protection/>
    </xf>
    <xf numFmtId="183" fontId="3" fillId="6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184" fontId="3" fillId="6" borderId="29" xfId="0" applyNumberFormat="1" applyFont="1" applyFill="1" applyBorder="1" applyAlignment="1" applyProtection="1">
      <alignment horizontal="center" vertical="center"/>
      <protection locked="0"/>
    </xf>
    <xf numFmtId="49" fontId="3" fillId="2" borderId="29" xfId="0" applyNumberFormat="1" applyFont="1" applyFill="1" applyBorder="1" applyAlignment="1" applyProtection="1">
      <alignment horizontal="center" vertical="center"/>
      <protection/>
    </xf>
    <xf numFmtId="49" fontId="3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horizontal="right" vertical="center" wrapText="1"/>
      <protection/>
    </xf>
    <xf numFmtId="0" fontId="4" fillId="2" borderId="11" xfId="31" applyFont="1" applyFill="1" applyBorder="1" applyAlignment="1" applyProtection="1">
      <alignment horizontal="center" vertical="center" wrapText="1"/>
      <protection/>
    </xf>
    <xf numFmtId="0" fontId="4" fillId="2" borderId="47" xfId="31" applyFont="1" applyFill="1" applyBorder="1" applyAlignment="1" applyProtection="1">
      <alignment horizontal="center" vertical="center" wrapText="1"/>
      <protection/>
    </xf>
    <xf numFmtId="0" fontId="4" fillId="7" borderId="48" xfId="31" applyFont="1" applyFill="1" applyBorder="1" applyAlignment="1" applyProtection="1">
      <alignment horizontal="center" vertical="center" wrapText="1"/>
      <protection/>
    </xf>
    <xf numFmtId="0" fontId="4" fillId="2" borderId="49" xfId="31" applyFont="1" applyFill="1" applyBorder="1" applyAlignment="1" applyProtection="1">
      <alignment horizontal="center" vertical="center" wrapText="1"/>
      <protection/>
    </xf>
    <xf numFmtId="0" fontId="4" fillId="2" borderId="50" xfId="31" applyFont="1" applyFill="1" applyBorder="1" applyAlignment="1" applyProtection="1">
      <alignment horizontal="center" vertical="center" wrapText="1"/>
      <protection/>
    </xf>
    <xf numFmtId="49" fontId="4" fillId="2" borderId="51" xfId="33" applyNumberFormat="1" applyFont="1" applyFill="1" applyBorder="1" applyAlignment="1" applyProtection="1">
      <alignment horizontal="center" vertical="center" wrapText="1"/>
      <protection/>
    </xf>
    <xf numFmtId="49" fontId="4" fillId="2" borderId="52" xfId="33" applyNumberFormat="1" applyFont="1" applyFill="1" applyBorder="1" applyAlignment="1" applyProtection="1">
      <alignment horizontal="center" vertical="center" wrapText="1"/>
      <protection/>
    </xf>
    <xf numFmtId="0" fontId="3" fillId="2" borderId="0" xfId="29" applyFont="1" applyFill="1" applyBorder="1" applyAlignment="1" applyProtection="1">
      <alignment horizontal="center" vertical="center" wrapText="1"/>
      <protection/>
    </xf>
    <xf numFmtId="49" fontId="4" fillId="2" borderId="53" xfId="33" applyNumberFormat="1" applyFont="1" applyFill="1" applyBorder="1" applyAlignment="1" applyProtection="1">
      <alignment horizontal="center" vertical="center" wrapText="1"/>
      <protection/>
    </xf>
    <xf numFmtId="49" fontId="4" fillId="2" borderId="54" xfId="33" applyNumberFormat="1" applyFont="1" applyFill="1" applyBorder="1" applyAlignment="1" applyProtection="1">
      <alignment horizontal="center" vertical="center" wrapText="1"/>
      <protection/>
    </xf>
    <xf numFmtId="0" fontId="4" fillId="2" borderId="49" xfId="33" applyNumberFormat="1" applyFont="1" applyFill="1" applyBorder="1" applyAlignment="1" applyProtection="1">
      <alignment horizontal="center" vertical="center" wrapText="1"/>
      <protection/>
    </xf>
    <xf numFmtId="0" fontId="4" fillId="2" borderId="55" xfId="33" applyNumberFormat="1" applyFont="1" applyFill="1" applyBorder="1" applyAlignment="1" applyProtection="1">
      <alignment horizontal="center" vertical="center" wrapText="1"/>
      <protection/>
    </xf>
    <xf numFmtId="0" fontId="4" fillId="2" borderId="19" xfId="31" applyFont="1" applyFill="1" applyBorder="1" applyAlignment="1" applyProtection="1">
      <alignment horizontal="center" vertical="center" wrapText="1"/>
      <protection/>
    </xf>
    <xf numFmtId="0" fontId="4" fillId="2" borderId="56" xfId="31" applyFont="1" applyFill="1" applyBorder="1" applyAlignment="1" applyProtection="1">
      <alignment horizontal="center" vertical="center" wrapText="1"/>
      <protection/>
    </xf>
    <xf numFmtId="0" fontId="6" fillId="0" borderId="29" xfId="31" applyFont="1" applyFill="1" applyBorder="1" applyAlignment="1" applyProtection="1">
      <alignment horizontal="center" vertical="center" wrapText="1"/>
      <protection/>
    </xf>
    <xf numFmtId="49" fontId="7" fillId="2" borderId="29" xfId="34" applyNumberFormat="1" applyFont="1" applyFill="1" applyBorder="1" applyAlignment="1" applyProtection="1">
      <alignment horizontal="center" vertical="center" wrapText="1"/>
      <protection/>
    </xf>
    <xf numFmtId="0" fontId="7" fillId="2" borderId="29" xfId="31" applyFont="1" applyFill="1" applyBorder="1" applyAlignment="1" applyProtection="1">
      <alignment horizontal="center" vertical="center" wrapText="1"/>
      <protection/>
    </xf>
    <xf numFmtId="0" fontId="3" fillId="5" borderId="21" xfId="27" applyFont="1" applyFill="1" applyBorder="1" applyAlignment="1" applyProtection="1">
      <alignment horizontal="center" vertical="center" wrapText="1"/>
      <protection/>
    </xf>
    <xf numFmtId="0" fontId="3" fillId="5" borderId="23" xfId="27" applyFont="1" applyFill="1" applyBorder="1" applyAlignment="1" applyProtection="1">
      <alignment horizontal="center" vertical="center" wrapText="1"/>
      <protection/>
    </xf>
    <xf numFmtId="0" fontId="3" fillId="5" borderId="44" xfId="27" applyFont="1" applyFill="1" applyBorder="1" applyAlignment="1" applyProtection="1">
      <alignment horizontal="center" vertical="center" wrapText="1"/>
      <protection/>
    </xf>
    <xf numFmtId="49" fontId="3" fillId="4" borderId="29" xfId="26" applyNumberFormat="1" applyFont="1" applyFill="1" applyBorder="1" applyAlignment="1" applyProtection="1">
      <alignment horizontal="center" vertical="center" wrapText="1"/>
      <protection locked="0"/>
    </xf>
    <xf numFmtId="0" fontId="4" fillId="5" borderId="14" xfId="27" applyFont="1" applyFill="1" applyBorder="1" applyAlignment="1" applyProtection="1">
      <alignment horizontal="center" vertical="center" wrapText="1"/>
      <protection/>
    </xf>
    <xf numFmtId="0" fontId="4" fillId="5" borderId="17" xfId="27" applyFont="1" applyFill="1" applyBorder="1" applyAlignment="1" applyProtection="1">
      <alignment horizontal="center" vertical="center" wrapText="1"/>
      <protection/>
    </xf>
    <xf numFmtId="0" fontId="4" fillId="5" borderId="14" xfId="23" applyFont="1" applyFill="1" applyBorder="1" applyAlignment="1" applyProtection="1">
      <alignment horizontal="center" vertical="center" wrapText="1"/>
      <protection/>
    </xf>
    <xf numFmtId="0" fontId="4" fillId="5" borderId="17" xfId="23" applyFont="1" applyFill="1" applyBorder="1" applyAlignment="1" applyProtection="1">
      <alignment horizontal="center" vertical="center" wrapText="1"/>
      <protection/>
    </xf>
    <xf numFmtId="49" fontId="3" fillId="5" borderId="29" xfId="27" applyNumberFormat="1" applyFont="1" applyFill="1" applyBorder="1" applyAlignment="1" applyProtection="1">
      <alignment horizontal="center" vertical="center" wrapText="1"/>
      <protection/>
    </xf>
    <xf numFmtId="0" fontId="4" fillId="7" borderId="35" xfId="20" applyNumberFormat="1" applyFont="1" applyFill="1" applyBorder="1" applyAlignment="1" applyProtection="1">
      <alignment horizontal="center" vertical="center" wrapText="1"/>
      <protection/>
    </xf>
    <xf numFmtId="0" fontId="4" fillId="7" borderId="4" xfId="20" applyNumberFormat="1" applyFont="1" applyFill="1" applyBorder="1" applyAlignment="1" applyProtection="1">
      <alignment horizontal="center" vertical="center" wrapText="1"/>
      <protection/>
    </xf>
    <xf numFmtId="0" fontId="4" fillId="7" borderId="15" xfId="20" applyNumberFormat="1" applyFont="1" applyFill="1" applyBorder="1" applyAlignment="1" applyProtection="1">
      <alignment horizontal="center" vertical="center" wrapText="1"/>
      <protection/>
    </xf>
    <xf numFmtId="0" fontId="4" fillId="5" borderId="14" xfId="22" applyFont="1" applyFill="1" applyBorder="1" applyAlignment="1" applyProtection="1">
      <alignment horizontal="center" vertical="center" wrapText="1"/>
      <protection/>
    </xf>
    <xf numFmtId="0" fontId="4" fillId="5" borderId="17" xfId="22" applyFont="1" applyFill="1" applyBorder="1" applyAlignment="1" applyProtection="1">
      <alignment horizontal="center" vertical="center" wrapText="1"/>
      <protection/>
    </xf>
    <xf numFmtId="0" fontId="4" fillId="5" borderId="20" xfId="27" applyFont="1" applyFill="1" applyBorder="1" applyAlignment="1" applyProtection="1">
      <alignment horizontal="center" vertical="center" wrapText="1"/>
      <protection/>
    </xf>
    <xf numFmtId="0" fontId="4" fillId="5" borderId="18" xfId="27" applyFont="1" applyFill="1" applyBorder="1" applyAlignment="1" applyProtection="1">
      <alignment horizontal="center" vertical="center" wrapText="1"/>
      <protection/>
    </xf>
    <xf numFmtId="0" fontId="4" fillId="5" borderId="19" xfId="23" applyFont="1" applyFill="1" applyBorder="1" applyAlignment="1" applyProtection="1">
      <alignment horizontal="center" vertical="center" wrapText="1"/>
      <protection/>
    </xf>
    <xf numFmtId="0" fontId="4" fillId="5" borderId="37" xfId="23" applyFont="1" applyFill="1" applyBorder="1" applyAlignment="1" applyProtection="1">
      <alignment horizontal="center" vertical="center" wrapText="1"/>
      <protection/>
    </xf>
    <xf numFmtId="0" fontId="4" fillId="5" borderId="57" xfId="23" applyFont="1" applyFill="1" applyBorder="1" applyAlignment="1" applyProtection="1">
      <alignment horizontal="center" vertical="center" wrapText="1"/>
      <protection/>
    </xf>
    <xf numFmtId="0" fontId="7" fillId="7" borderId="13" xfId="20" applyNumberFormat="1" applyFont="1" applyFill="1" applyBorder="1" applyAlignment="1" applyProtection="1">
      <alignment horizontal="center" vertical="center" wrapText="1"/>
      <protection/>
    </xf>
    <xf numFmtId="0" fontId="7" fillId="7" borderId="34" xfId="20" applyNumberFormat="1" applyFont="1" applyFill="1" applyBorder="1" applyAlignment="1" applyProtection="1">
      <alignment horizontal="center" vertical="center" wrapText="1"/>
      <protection/>
    </xf>
    <xf numFmtId="49" fontId="4" fillId="5" borderId="14" xfId="27" applyNumberFormat="1" applyFont="1" applyFill="1" applyBorder="1" applyAlignment="1" applyProtection="1">
      <alignment horizontal="center" vertical="center" wrapText="1"/>
      <protection/>
    </xf>
    <xf numFmtId="49" fontId="4" fillId="5" borderId="17" xfId="27" applyNumberFormat="1" applyFont="1" applyFill="1" applyBorder="1" applyAlignment="1" applyProtection="1">
      <alignment horizontal="center" vertical="center" wrapText="1"/>
      <protection/>
    </xf>
    <xf numFmtId="0" fontId="4" fillId="7" borderId="58" xfId="0" applyNumberFormat="1" applyFont="1" applyFill="1" applyBorder="1" applyAlignment="1" applyProtection="1">
      <alignment horizontal="center" vertical="center"/>
      <protection/>
    </xf>
    <xf numFmtId="0" fontId="4" fillId="7" borderId="59" xfId="0" applyNumberFormat="1" applyFont="1" applyFill="1" applyBorder="1" applyAlignment="1" applyProtection="1">
      <alignment horizontal="center" vertical="center"/>
      <protection/>
    </xf>
    <xf numFmtId="0" fontId="3" fillId="7" borderId="60" xfId="0" applyNumberFormat="1" applyFont="1" applyFill="1" applyBorder="1" applyAlignment="1" applyProtection="1">
      <alignment horizontal="center" vertical="center"/>
      <protection/>
    </xf>
    <xf numFmtId="0" fontId="3" fillId="7" borderId="61" xfId="0" applyNumberFormat="1" applyFont="1" applyFill="1" applyBorder="1" applyAlignment="1" applyProtection="1">
      <alignment horizontal="center" vertical="center"/>
      <protection/>
    </xf>
    <xf numFmtId="49" fontId="3" fillId="2" borderId="26" xfId="28" applyNumberFormat="1" applyFont="1" applyFill="1" applyBorder="1" applyAlignment="1" applyProtection="1">
      <alignment horizontal="center" vertical="center" wrapText="1"/>
      <protection/>
    </xf>
    <xf numFmtId="49" fontId="3" fillId="2" borderId="62" xfId="28" applyNumberFormat="1" applyFont="1" applyFill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63" xfId="0" applyNumberFormat="1" applyFont="1" applyFill="1" applyBorder="1" applyAlignment="1" applyProtection="1">
      <alignment horizontal="center" vertical="center" wrapText="1"/>
      <protection/>
    </xf>
    <xf numFmtId="0" fontId="4" fillId="0" borderId="64" xfId="0" applyNumberFormat="1" applyFont="1" applyFill="1" applyBorder="1" applyAlignment="1" applyProtection="1">
      <alignment horizontal="center" vertical="center" wrapText="1"/>
      <protection/>
    </xf>
    <xf numFmtId="0" fontId="3" fillId="2" borderId="19" xfId="28" applyNumberFormat="1" applyFont="1" applyFill="1" applyBorder="1" applyAlignment="1" applyProtection="1">
      <alignment horizontal="center" vertical="center" wrapText="1"/>
      <protection/>
    </xf>
    <xf numFmtId="0" fontId="3" fillId="2" borderId="37" xfId="28" applyNumberFormat="1" applyFont="1" applyFill="1" applyBorder="1" applyAlignment="1" applyProtection="1">
      <alignment horizontal="center" vertical="center" wrapText="1"/>
      <protection/>
    </xf>
    <xf numFmtId="0" fontId="3" fillId="2" borderId="38" xfId="28" applyNumberFormat="1" applyFont="1" applyFill="1" applyBorder="1" applyAlignment="1" applyProtection="1">
      <alignment horizontal="center" vertical="center" wrapText="1"/>
      <protection/>
    </xf>
    <xf numFmtId="0" fontId="3" fillId="2" borderId="65" xfId="28" applyNumberFormat="1" applyFont="1" applyFill="1" applyBorder="1" applyAlignment="1" applyProtection="1">
      <alignment horizontal="center" vertical="center" wrapText="1"/>
      <protection/>
    </xf>
    <xf numFmtId="0" fontId="3" fillId="2" borderId="66" xfId="28" applyNumberFormat="1" applyFont="1" applyFill="1" applyBorder="1" applyAlignment="1" applyProtection="1">
      <alignment horizontal="center" vertical="center" wrapText="1"/>
      <protection/>
    </xf>
    <xf numFmtId="0" fontId="3" fillId="2" borderId="67" xfId="28" applyNumberFormat="1" applyFont="1" applyFill="1" applyBorder="1" applyAlignment="1" applyProtection="1">
      <alignment horizontal="center" vertical="center" wrapText="1"/>
      <protection/>
    </xf>
    <xf numFmtId="49" fontId="3" fillId="6" borderId="14" xfId="28" applyNumberFormat="1" applyFont="1" applyFill="1" applyBorder="1" applyAlignment="1" applyProtection="1">
      <alignment horizontal="center" vertical="center" wrapText="1"/>
      <protection locked="0"/>
    </xf>
    <xf numFmtId="49" fontId="3" fillId="6" borderId="20" xfId="28" applyNumberFormat="1" applyFont="1" applyFill="1" applyBorder="1" applyAlignment="1" applyProtection="1">
      <alignment horizontal="center" vertical="center" wrapText="1"/>
      <protection locked="0"/>
    </xf>
    <xf numFmtId="49" fontId="3" fillId="6" borderId="17" xfId="28" applyNumberFormat="1" applyFont="1" applyFill="1" applyBorder="1" applyAlignment="1" applyProtection="1">
      <alignment horizontal="center" vertical="center" wrapText="1"/>
      <protection locked="0"/>
    </xf>
    <xf numFmtId="49" fontId="3" fillId="6" borderId="18" xfId="28" applyNumberFormat="1" applyFont="1" applyFill="1" applyBorder="1" applyAlignment="1" applyProtection="1">
      <alignment horizontal="center" vertical="center" wrapText="1"/>
      <protection locked="0"/>
    </xf>
    <xf numFmtId="0" fontId="4" fillId="7" borderId="29" xfId="20" applyNumberFormat="1" applyFont="1" applyFill="1" applyBorder="1" applyAlignment="1" applyProtection="1">
      <alignment horizontal="center" vertical="center" wrapText="1"/>
      <protection/>
    </xf>
    <xf numFmtId="0" fontId="7" fillId="2" borderId="0" xfId="0" applyNumberFormat="1" applyFont="1" applyFill="1" applyBorder="1" applyAlignment="1" applyProtection="1">
      <alignment horizontal="center" vertical="center" wrapText="1"/>
      <protection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</cellXfs>
  <cellStyles count="25">
    <cellStyle name="Normal" xfId="0"/>
    <cellStyle name="Hyperlink" xfId="15"/>
    <cellStyle name="Гиперссылка 3" xfId="16"/>
    <cellStyle name="Гиперссылка_JKH.OPEN.INFO.HVS(v3.5)_цены161210" xfId="17"/>
    <cellStyle name="Currency" xfId="18"/>
    <cellStyle name="Currency [0]" xfId="19"/>
    <cellStyle name="Обычный 14" xfId="20"/>
    <cellStyle name="Обычный 15" xfId="21"/>
    <cellStyle name="Обычный 2" xfId="22"/>
    <cellStyle name="Обычный_BALANCE.WARM.2007YEAR(FACT)" xfId="23"/>
    <cellStyle name="Обычный_Forma_5 2" xfId="24"/>
    <cellStyle name="Обычный_Forma_5 3" xfId="25"/>
    <cellStyle name="Обычный_JKH.OPEN.INFO.GVS(v3.5)_цены161210" xfId="26"/>
    <cellStyle name="Обычный_JKH.OPEN.INFO.HVS(v3.5)_цены161210" xfId="27"/>
    <cellStyle name="Обычный_JKH.OPEN.INFO.PRICE.VO_v4.0(10.02.11)" xfId="28"/>
    <cellStyle name="Обычный_PRIL1.ELECTR" xfId="29"/>
    <cellStyle name="Обычный_PRIL1.ELECTR 2" xfId="30"/>
    <cellStyle name="Обычный_ЖКУ_проект3" xfId="31"/>
    <cellStyle name="Обычный_ТС цены" xfId="32"/>
    <cellStyle name="Обычный_форма 1 водопровод для орг" xfId="33"/>
    <cellStyle name="Обычный_форма 1 водопровод для орг_CALC.KV.4.78(v1.0)" xfId="34"/>
    <cellStyle name="Followed Hyperlink" xfId="35"/>
    <cellStyle name="Percent" xfId="36"/>
    <cellStyle name="Comma" xfId="37"/>
    <cellStyle name="Comma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ishinaNP\&#1052;&#1086;&#1080;%20&#1076;&#1086;&#1082;&#1091;&#1084;&#1077;&#1085;&#1090;&#1099;\&#1052;&#1086;&#1080;%20&#1076;&#1086;&#1082;&#1091;&#1084;&#1077;&#1085;&#1090;&#1099;\&#1056;&#1058;&#1050;%20&#1057;&#1050;\&#1056;&#1072;&#1089;&#1082;&#1088;&#1099;&#1090;&#1080;&#1077;%20&#1080;&#1085;&#1092;&#1086;&#1088;&#1084;&#1072;&#1094;&#1080;&#1080;%20&#1089;%202009%20&#1075;\&#1055;&#1086;%20&#1087;&#1077;&#1088;&#1080;&#1086;&#1076;&#1072;&#1084;\&#1055;&#1086;%202012%20&#1075;\&#1059;&#1089;&#1090;&#1072;&#1085;&#1086;&#1074;&#1083;&#1077;&#1085;&#1080;&#1077;%20&#1090;&#1072;&#1088;&#1080;&#1092;&#1086;&#1074;%20&#1087;&#1086;%20&#1090;&#1077;&#1087;&#1083;&#1091;\4.JKH.OPEN.INFO.TARIFF.WARM%20(&#1055;&#1051;&#1040;&#105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SheetMain07"/>
      <sheetName val="Паспорт"/>
    </sheetNames>
    <sheetDataSet>
      <sheetData sheetId="0">
        <row r="2">
          <cell r="J2" t="str">
            <v>Код шаблона: JKH.OPEN.INFO.TARIFF.WARM</v>
          </cell>
        </row>
        <row r="3">
          <cell r="J3" t="str">
            <v>Версия 4.1</v>
          </cell>
        </row>
      </sheetData>
      <sheetData sheetId="4">
        <row r="24">
          <cell r="G24" t="str">
            <v>Комбинированная выработка</v>
          </cell>
        </row>
      </sheetData>
      <sheetData sheetId="13">
        <row r="2">
          <cell r="A2" t="str">
            <v>да</v>
          </cell>
          <cell r="B2">
            <v>2006</v>
          </cell>
          <cell r="I2" t="str">
            <v>отчетность представлена без НДС</v>
          </cell>
          <cell r="AD2" t="str">
            <v>Комбинированная выработка</v>
          </cell>
          <cell r="AF2" t="str">
            <v>кредиты банков</v>
          </cell>
          <cell r="AH2" t="str">
            <v>автоматизация (с уменьшением штата)</v>
          </cell>
          <cell r="AI2" t="str">
            <v>руб./Гкал/ч/мес</v>
          </cell>
          <cell r="AJ2" t="str">
            <v>газ природный по регулируемой цене</v>
          </cell>
        </row>
        <row r="3">
          <cell r="A3" t="str">
            <v>нет</v>
          </cell>
          <cell r="B3">
            <v>2007</v>
          </cell>
          <cell r="I3" t="str">
            <v>отчетность представлена с учетом освобождения от НДС</v>
          </cell>
          <cell r="S3" t="str">
            <v>на официальном сайте организации</v>
          </cell>
          <cell r="AD3" t="str">
            <v>Некомбинированная выработка</v>
          </cell>
          <cell r="AF3" t="str">
            <v>кредиты иностранных банков</v>
          </cell>
          <cell r="AH3" t="str">
            <v>уменьшение удельных затрат (повышение КПД насоса/станции/системы)</v>
          </cell>
          <cell r="AI3" t="str">
            <v>руб./Гкал</v>
          </cell>
          <cell r="AJ3" t="str">
            <v>газ природный по нерегулируемой цене</v>
          </cell>
        </row>
        <row r="4">
          <cell r="B4">
            <v>2008</v>
          </cell>
          <cell r="I4" t="str">
            <v>отчетность представлена с НДС</v>
          </cell>
          <cell r="S4" t="str">
            <v>на сайте регулирующего органа</v>
          </cell>
          <cell r="AD4" t="str">
            <v>Нет производства т/э</v>
          </cell>
          <cell r="AF4" t="str">
            <v>заемные ср-ва др. организаций</v>
          </cell>
          <cell r="AH4" t="str">
            <v>уменьшение издержек на производство</v>
          </cell>
          <cell r="AJ4" t="str">
            <v>газ сжиженный</v>
          </cell>
        </row>
        <row r="5">
          <cell r="B5">
            <v>2009</v>
          </cell>
          <cell r="AD5" t="str">
            <v>Смешанное производство</v>
          </cell>
          <cell r="AF5" t="str">
            <v>федеральный бюджет</v>
          </cell>
          <cell r="AH5" t="str">
            <v>снижение аварийности (насосные станции/сети)</v>
          </cell>
          <cell r="AJ5" t="str">
            <v>газовый конденсат</v>
          </cell>
        </row>
        <row r="6">
          <cell r="B6">
            <v>2010</v>
          </cell>
          <cell r="AF6" t="str">
            <v>бюджет субъекта РФ</v>
          </cell>
          <cell r="AH6" t="str">
            <v>прочее</v>
          </cell>
          <cell r="AJ6" t="str">
            <v>гшз</v>
          </cell>
        </row>
        <row r="7">
          <cell r="B7">
            <v>2011</v>
          </cell>
          <cell r="AF7" t="str">
            <v>бюджет муниципального образования</v>
          </cell>
          <cell r="AJ7" t="str">
            <v>мазут</v>
          </cell>
        </row>
        <row r="8">
          <cell r="B8">
            <v>2012</v>
          </cell>
          <cell r="AF8" t="str">
            <v>ср-ва внебюджетных фондов</v>
          </cell>
          <cell r="AJ8" t="str">
            <v>нефть</v>
          </cell>
        </row>
        <row r="9">
          <cell r="B9">
            <v>2013</v>
          </cell>
          <cell r="AF9" t="str">
            <v>прибыль, направляемая на инвестиции</v>
          </cell>
          <cell r="AJ9" t="str">
            <v>дизельное топливо</v>
          </cell>
        </row>
        <row r="10">
          <cell r="B10">
            <v>2014</v>
          </cell>
          <cell r="AF10" t="str">
            <v>амортизация</v>
          </cell>
          <cell r="AJ10" t="str">
            <v>уголь бурый</v>
          </cell>
        </row>
        <row r="11">
          <cell r="B11">
            <v>2015</v>
          </cell>
          <cell r="AF11" t="str">
            <v>инвестиционная надбавка к тарифу</v>
          </cell>
          <cell r="AJ11" t="str">
            <v>уголь каменный</v>
          </cell>
        </row>
        <row r="12">
          <cell r="B12">
            <v>2016</v>
          </cell>
          <cell r="AF12" t="str">
            <v>плата за подключение</v>
          </cell>
          <cell r="AJ12" t="str">
            <v>торф</v>
          </cell>
        </row>
        <row r="13">
          <cell r="B13">
            <v>2017</v>
          </cell>
          <cell r="AF13" t="str">
            <v>прочие средства</v>
          </cell>
          <cell r="AJ13" t="str">
            <v>дрова</v>
          </cell>
        </row>
        <row r="14">
          <cell r="B14">
            <v>2018</v>
          </cell>
          <cell r="AJ14" t="str">
            <v>опил</v>
          </cell>
        </row>
        <row r="15">
          <cell r="B15">
            <v>2019</v>
          </cell>
          <cell r="AJ15" t="str">
            <v>отходы березовые</v>
          </cell>
        </row>
        <row r="16">
          <cell r="B16">
            <v>2020</v>
          </cell>
          <cell r="AJ16" t="str">
            <v>отходы осиновые</v>
          </cell>
        </row>
        <row r="17">
          <cell r="AJ17" t="str">
            <v>печное топливо</v>
          </cell>
        </row>
        <row r="18">
          <cell r="AJ18" t="str">
            <v>пилеты</v>
          </cell>
        </row>
        <row r="19">
          <cell r="AJ19" t="str">
            <v>смола</v>
          </cell>
        </row>
        <row r="20">
          <cell r="AJ20" t="str">
            <v>щепа</v>
          </cell>
        </row>
        <row r="21">
          <cell r="AJ21" t="str">
            <v>горючий сланец</v>
          </cell>
        </row>
        <row r="22">
          <cell r="AJ22" t="str">
            <v>керосин</v>
          </cell>
        </row>
        <row r="23">
          <cell r="AJ23" t="str">
            <v>кислородно-водородная смесь</v>
          </cell>
        </row>
        <row r="24">
          <cell r="AJ24" t="str">
            <v>электроэнергия (НН)</v>
          </cell>
        </row>
        <row r="25">
          <cell r="AJ25" t="str">
            <v>электроэнергия (СН1)</v>
          </cell>
        </row>
        <row r="26">
          <cell r="AJ26" t="str">
            <v>электроэнергия (СН2)</v>
          </cell>
        </row>
        <row r="27">
          <cell r="AJ27" t="str">
            <v>электроэнергия (ВН)</v>
          </cell>
        </row>
        <row r="28">
          <cell r="AJ28" t="str">
            <v>мощность</v>
          </cell>
        </row>
        <row r="29">
          <cell r="AJ29" t="str">
            <v>прочее</v>
          </cell>
        </row>
      </sheetData>
      <sheetData sheetId="16">
        <row r="2">
          <cell r="D2" t="str">
            <v>Александровский муниципальный район</v>
          </cell>
        </row>
        <row r="3">
          <cell r="D3" t="str">
            <v>Андроповский муниципальный район</v>
          </cell>
        </row>
        <row r="4">
          <cell r="D4" t="str">
            <v>Апанасенковский муниципальный район</v>
          </cell>
        </row>
        <row r="5">
          <cell r="D5" t="str">
            <v>Арзгирский муниципальный район</v>
          </cell>
        </row>
        <row r="6">
          <cell r="D6" t="str">
            <v>Благодарненский муниципальный район</v>
          </cell>
        </row>
        <row r="7">
          <cell r="D7" t="str">
            <v>Буденновский муниципальный район</v>
          </cell>
        </row>
        <row r="8">
          <cell r="D8" t="str">
            <v>ГО Ставропольского края</v>
          </cell>
        </row>
        <row r="9">
          <cell r="D9" t="str">
            <v>Георгиевский муниципальный район</v>
          </cell>
        </row>
        <row r="10">
          <cell r="D10" t="str">
            <v>Город Буденновск</v>
          </cell>
        </row>
        <row r="11">
          <cell r="D11" t="str">
            <v>Город Георгиевск</v>
          </cell>
        </row>
        <row r="12">
          <cell r="D12" t="str">
            <v>Город Лермонтов</v>
          </cell>
        </row>
        <row r="13">
          <cell r="D13" t="str">
            <v>Город Невинномысск</v>
          </cell>
        </row>
        <row r="14">
          <cell r="D14" t="str">
            <v>Город Ставрополь</v>
          </cell>
        </row>
        <row r="15">
          <cell r="D15" t="str">
            <v>Город-курорт Ессентуки</v>
          </cell>
        </row>
        <row r="16">
          <cell r="D16" t="str">
            <v>Город-курорт Железноводск</v>
          </cell>
        </row>
        <row r="17">
          <cell r="D17" t="str">
            <v>Город-курорт Кисловодск</v>
          </cell>
        </row>
        <row r="18">
          <cell r="D18" t="str">
            <v>Город-курорт Пятигорск</v>
          </cell>
        </row>
        <row r="19">
          <cell r="D19" t="str">
            <v>Грачевский муниципальный район</v>
          </cell>
        </row>
        <row r="20">
          <cell r="D20" t="str">
            <v>Изобильненский муниципальный район</v>
          </cell>
        </row>
        <row r="21">
          <cell r="D21" t="str">
            <v>Ипатовский муниципальный район</v>
          </cell>
        </row>
        <row r="22">
          <cell r="D22" t="str">
            <v>Кировский муниципальный район</v>
          </cell>
        </row>
        <row r="23">
          <cell r="D23" t="str">
            <v>Кочубеевский муниципальный район</v>
          </cell>
        </row>
        <row r="24">
          <cell r="D24" t="str">
            <v>Красногвардейский муниципальный район</v>
          </cell>
        </row>
        <row r="25">
          <cell r="D25" t="str">
            <v>Курский муниципальный район</v>
          </cell>
        </row>
        <row r="26">
          <cell r="D26" t="str">
            <v>Левокумский муниципальный район</v>
          </cell>
        </row>
        <row r="27">
          <cell r="D27" t="str">
            <v>Минераловодский муниципальный район</v>
          </cell>
        </row>
        <row r="28">
          <cell r="D28" t="str">
            <v>Нефтекумский муниципальный район</v>
          </cell>
        </row>
        <row r="29">
          <cell r="D29" t="str">
            <v>Новоалександровский муниципальный район</v>
          </cell>
        </row>
        <row r="30">
          <cell r="D30" t="str">
            <v>Новоселицкий муниципальный район</v>
          </cell>
        </row>
        <row r="31">
          <cell r="D31" t="str">
            <v>Петровский муниципальный район</v>
          </cell>
        </row>
        <row r="32">
          <cell r="D32" t="str">
            <v>Предгорный муниципальный район</v>
          </cell>
        </row>
        <row r="33">
          <cell r="D33" t="str">
            <v>Советский муниципальный район</v>
          </cell>
        </row>
        <row r="34">
          <cell r="D34" t="str">
            <v>Степновский муниципальный район</v>
          </cell>
        </row>
        <row r="35">
          <cell r="D35" t="str">
            <v>Труновский муниципальный район</v>
          </cell>
        </row>
        <row r="36">
          <cell r="D36" t="str">
            <v>Туркменский муниципальный район</v>
          </cell>
        </row>
        <row r="37">
          <cell r="D37" t="str">
            <v>Шпаковский муниципальный район</v>
          </cell>
        </row>
        <row r="107">
          <cell r="B107" t="str">
            <v>Город Изобильный</v>
          </cell>
        </row>
        <row r="108">
          <cell r="B108" t="str">
            <v>Изобильненский муниципальный район</v>
          </cell>
        </row>
        <row r="109">
          <cell r="B109" t="str">
            <v>Каменнобродский сельсовет</v>
          </cell>
        </row>
        <row r="110">
          <cell r="B110" t="str">
            <v>Московский сельсовет</v>
          </cell>
        </row>
        <row r="111">
          <cell r="B111" t="str">
            <v>Новоизобильненский сельсовет</v>
          </cell>
        </row>
        <row r="112">
          <cell r="B112" t="str">
            <v>Передовой сельсовет</v>
          </cell>
        </row>
        <row r="113">
          <cell r="B113" t="str">
            <v>Подлужненский сельсовет</v>
          </cell>
        </row>
        <row r="114">
          <cell r="B114" t="str">
            <v>Поселок Рыздвяный</v>
          </cell>
        </row>
        <row r="115">
          <cell r="B115" t="str">
            <v>Поселок Солнечнодольск</v>
          </cell>
        </row>
        <row r="116">
          <cell r="B116" t="str">
            <v>Рождественский сельсовет</v>
          </cell>
        </row>
        <row r="117">
          <cell r="B117" t="str">
            <v>Село Птичье</v>
          </cell>
        </row>
        <row r="118">
          <cell r="B118" t="str">
            <v>Село Тищенское</v>
          </cell>
        </row>
        <row r="119">
          <cell r="B119" t="str">
            <v>Станица Баклановская</v>
          </cell>
        </row>
        <row r="120">
          <cell r="B120" t="str">
            <v>Станица Новотроицкая</v>
          </cell>
        </row>
        <row r="121">
          <cell r="B121" t="str">
            <v>Староизобильненский сельсовет</v>
          </cell>
        </row>
        <row r="122">
          <cell r="B122" t="str">
            <v>Хутор Спорный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gk2.ru/" TargetMode="External" /><Relationship Id="rId2" Type="http://schemas.openxmlformats.org/officeDocument/2006/relationships/hyperlink" Target="http://www.ogk2.ru/" TargetMode="External" /><Relationship Id="rId3" Type="http://schemas.openxmlformats.org/officeDocument/2006/relationships/hyperlink" Target="http://www.ogk2.ru/" TargetMode="External" /><Relationship Id="rId4" Type="http://schemas.openxmlformats.org/officeDocument/2006/relationships/hyperlink" Target="http://www.ogk2.ru/" TargetMode="External" /><Relationship Id="rId5" Type="http://schemas.openxmlformats.org/officeDocument/2006/relationships/hyperlink" Target="http://www.ogk2.ru/" TargetMode="External" /><Relationship Id="rId6" Type="http://schemas.openxmlformats.org/officeDocument/2006/relationships/hyperlink" Target="http://www.ogk2.ru/" TargetMode="External" /><Relationship Id="rId7" Type="http://schemas.openxmlformats.org/officeDocument/2006/relationships/hyperlink" Target="http://www.ogk2.ru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C1">
      <selection activeCell="J30" sqref="J30"/>
    </sheetView>
  </sheetViews>
  <sheetFormatPr defaultColWidth="9.140625" defaultRowHeight="12.75"/>
  <cols>
    <col min="1" max="1" width="17.57421875" style="1" hidden="1" customWidth="1"/>
    <col min="2" max="2" width="17.57421875" style="2" hidden="1" customWidth="1"/>
    <col min="3" max="3" width="6.57421875" style="3" customWidth="1"/>
    <col min="4" max="4" width="30.8515625" style="7" customWidth="1"/>
    <col min="5" max="5" width="30.8515625" style="6" customWidth="1"/>
    <col min="6" max="6" width="49.421875" style="6" customWidth="1"/>
    <col min="7" max="7" width="2.7109375" style="7" customWidth="1"/>
    <col min="8" max="16384" width="9.140625" style="7" customWidth="1"/>
  </cols>
  <sheetData>
    <row r="1" spans="1:6" s="3" customFormat="1" ht="11.25" customHeight="1">
      <c r="A1" s="1" t="e">
        <f>region_name</f>
        <v>#REF!</v>
      </c>
      <c r="B1" s="2" t="e">
        <f>IF(god="","Не определено",god)</f>
        <v>#REF!</v>
      </c>
      <c r="C1" s="3" t="e">
        <f>org&amp;"_INN:"&amp;inn&amp;"_KPP:"&amp;kpp</f>
        <v>#REF!</v>
      </c>
      <c r="E1" s="4"/>
      <c r="F1" s="4"/>
    </row>
    <row r="2" spans="1:7" ht="30" customHeight="1" thickBot="1">
      <c r="A2" s="1" t="e">
        <f>IF(fil="","Не определено",fil)</f>
        <v>#REF!</v>
      </c>
      <c r="B2" s="2" t="e">
        <f>IF(kpp="","Не определено",kpp)</f>
        <v>#REF!</v>
      </c>
      <c r="C2" s="8"/>
      <c r="D2" s="176" t="s">
        <v>45</v>
      </c>
      <c r="E2" s="176"/>
      <c r="F2" s="176"/>
      <c r="G2" s="9"/>
    </row>
    <row r="3" spans="4:6" ht="11.25">
      <c r="D3" s="10"/>
      <c r="E3" s="11"/>
      <c r="F3" s="11"/>
    </row>
    <row r="4" spans="3:7" ht="16.5" customHeight="1">
      <c r="C4" s="12"/>
      <c r="D4" s="13"/>
      <c r="E4" s="14"/>
      <c r="F4" s="14"/>
      <c r="G4" s="15"/>
    </row>
    <row r="5" spans="1:7" ht="24.75" customHeight="1" thickBot="1">
      <c r="A5" s="16"/>
      <c r="C5" s="12"/>
      <c r="D5" s="177" t="s">
        <v>0</v>
      </c>
      <c r="E5" s="178"/>
      <c r="F5" s="17" t="s">
        <v>1</v>
      </c>
      <c r="G5" s="15"/>
    </row>
    <row r="6" spans="1:7" ht="11.25">
      <c r="A6" s="16"/>
      <c r="C6" s="12"/>
      <c r="D6" s="5"/>
      <c r="G6" s="15"/>
    </row>
    <row r="7" spans="1:7" ht="37.5" customHeight="1" thickBot="1">
      <c r="A7" s="1" t="s">
        <v>2</v>
      </c>
      <c r="B7" s="2" t="s">
        <v>3</v>
      </c>
      <c r="C7" s="12"/>
      <c r="D7" s="179" t="s">
        <v>4</v>
      </c>
      <c r="E7" s="180"/>
      <c r="F7" s="18" t="s">
        <v>135</v>
      </c>
      <c r="G7" s="15"/>
    </row>
    <row r="8" spans="1:7" ht="11.25">
      <c r="A8" s="16"/>
      <c r="C8" s="12"/>
      <c r="D8" s="19"/>
      <c r="E8" s="7"/>
      <c r="F8" s="20"/>
      <c r="G8" s="15"/>
    </row>
    <row r="9" spans="3:7" ht="30" customHeight="1" thickBot="1">
      <c r="C9" s="12"/>
      <c r="D9" s="179" t="s">
        <v>5</v>
      </c>
      <c r="E9" s="180"/>
      <c r="F9" s="18" t="s">
        <v>136</v>
      </c>
      <c r="G9" s="15"/>
    </row>
    <row r="10" spans="3:7" ht="12" customHeight="1">
      <c r="C10" s="12"/>
      <c r="D10" s="21"/>
      <c r="F10" s="11"/>
      <c r="G10" s="15"/>
    </row>
    <row r="11" spans="1:7" ht="37.5" customHeight="1" thickBot="1">
      <c r="A11" s="1" t="s">
        <v>2</v>
      </c>
      <c r="B11" s="2" t="s">
        <v>3</v>
      </c>
      <c r="C11" s="12"/>
      <c r="D11" s="179" t="s">
        <v>6</v>
      </c>
      <c r="E11" s="180"/>
      <c r="F11" s="18" t="s">
        <v>7</v>
      </c>
      <c r="G11" s="15"/>
    </row>
    <row r="12" spans="3:7" ht="33.75" customHeight="1">
      <c r="C12" s="12"/>
      <c r="D12" s="181"/>
      <c r="E12" s="181"/>
      <c r="F12" s="181"/>
      <c r="G12" s="15"/>
    </row>
    <row r="13" spans="3:7" ht="26.25" customHeight="1" thickBot="1">
      <c r="C13" s="12"/>
      <c r="D13" s="177" t="s">
        <v>8</v>
      </c>
      <c r="E13" s="178"/>
      <c r="F13" s="22" t="s">
        <v>9</v>
      </c>
      <c r="G13" s="23"/>
    </row>
    <row r="14" spans="3:7" ht="2.25" customHeight="1">
      <c r="C14" s="12"/>
      <c r="D14" s="21"/>
      <c r="F14" s="21"/>
      <c r="G14" s="23"/>
    </row>
    <row r="15" spans="3:7" ht="24.75" customHeight="1" thickBot="1">
      <c r="C15" s="12"/>
      <c r="D15" s="184" t="s">
        <v>10</v>
      </c>
      <c r="E15" s="185"/>
      <c r="F15" s="24" t="s">
        <v>11</v>
      </c>
      <c r="G15" s="15"/>
    </row>
    <row r="16" spans="3:7" ht="2.25" customHeight="1">
      <c r="C16" s="12"/>
      <c r="D16" s="21"/>
      <c r="F16" s="21"/>
      <c r="G16" s="23"/>
    </row>
    <row r="17" spans="3:7" ht="26.25" customHeight="1">
      <c r="C17" s="12"/>
      <c r="D17" s="186" t="s">
        <v>12</v>
      </c>
      <c r="E17" s="187"/>
      <c r="F17" s="25" t="s">
        <v>13</v>
      </c>
      <c r="G17" s="15"/>
    </row>
    <row r="18" spans="3:7" ht="26.25" customHeight="1" thickBot="1">
      <c r="C18" s="12"/>
      <c r="D18" s="177" t="s">
        <v>14</v>
      </c>
      <c r="E18" s="178"/>
      <c r="F18" s="26" t="s">
        <v>15</v>
      </c>
      <c r="G18" s="15"/>
    </row>
    <row r="19" spans="3:7" ht="2.25" customHeight="1">
      <c r="C19" s="12"/>
      <c r="D19" s="21"/>
      <c r="G19" s="23"/>
    </row>
    <row r="20" spans="3:7" ht="26.25" customHeight="1" thickBot="1">
      <c r="C20" s="12"/>
      <c r="D20" s="179" t="s">
        <v>16</v>
      </c>
      <c r="E20" s="180"/>
      <c r="F20" s="27" t="s">
        <v>169</v>
      </c>
      <c r="G20" s="15"/>
    </row>
    <row r="21" spans="3:7" ht="2.25" customHeight="1">
      <c r="C21" s="12"/>
      <c r="D21" s="21"/>
      <c r="F21" s="21"/>
      <c r="G21" s="23"/>
    </row>
    <row r="22" spans="3:7" ht="26.25" customHeight="1">
      <c r="C22" s="12"/>
      <c r="D22" s="182" t="s">
        <v>17</v>
      </c>
      <c r="E22" s="183"/>
      <c r="F22" s="28" t="s">
        <v>7</v>
      </c>
      <c r="G22" s="15"/>
    </row>
    <row r="23" spans="3:7" ht="15.75" customHeight="1">
      <c r="C23" s="12"/>
      <c r="D23" s="21"/>
      <c r="E23" s="7"/>
      <c r="F23" s="21"/>
      <c r="G23" s="23"/>
    </row>
    <row r="24" spans="3:7" ht="26.25" customHeight="1" thickBot="1">
      <c r="C24" s="12"/>
      <c r="D24" s="179" t="s">
        <v>18</v>
      </c>
      <c r="E24" s="180"/>
      <c r="F24" s="18" t="s">
        <v>137</v>
      </c>
      <c r="G24" s="15"/>
    </row>
    <row r="25" spans="3:7" ht="2.25" customHeight="1">
      <c r="C25" s="12"/>
      <c r="D25" s="21"/>
      <c r="E25" s="7"/>
      <c r="F25" s="21"/>
      <c r="G25" s="29"/>
    </row>
    <row r="26" spans="3:7" ht="26.25" customHeight="1" thickBot="1">
      <c r="C26" s="12"/>
      <c r="D26" s="179" t="s">
        <v>19</v>
      </c>
      <c r="E26" s="180"/>
      <c r="F26" s="18" t="s">
        <v>7</v>
      </c>
      <c r="G26" s="29"/>
    </row>
    <row r="27" spans="3:7" ht="2.25" customHeight="1">
      <c r="C27" s="12"/>
      <c r="D27" s="21"/>
      <c r="E27" s="7"/>
      <c r="F27" s="21"/>
      <c r="G27" s="29"/>
    </row>
    <row r="28" spans="3:7" ht="26.25" customHeight="1" thickBot="1">
      <c r="C28" s="12"/>
      <c r="D28" s="179" t="s">
        <v>138</v>
      </c>
      <c r="E28" s="180"/>
      <c r="F28" s="27" t="s">
        <v>139</v>
      </c>
      <c r="G28" s="29"/>
    </row>
    <row r="29" spans="1:7" s="30" customFormat="1" ht="26.25" customHeight="1">
      <c r="A29" s="1"/>
      <c r="B29" s="2"/>
      <c r="C29" s="104"/>
      <c r="D29" s="105"/>
      <c r="E29" s="105"/>
      <c r="F29" s="106"/>
      <c r="G29" s="23"/>
    </row>
    <row r="30" spans="3:7" ht="11.25">
      <c r="C30" s="12"/>
      <c r="D30" s="21"/>
      <c r="E30" s="7"/>
      <c r="F30" s="7"/>
      <c r="G30" s="29"/>
    </row>
    <row r="31" spans="3:10" ht="45">
      <c r="C31" s="31"/>
      <c r="D31" s="32" t="s">
        <v>175</v>
      </c>
      <c r="E31" s="174" t="s">
        <v>176</v>
      </c>
      <c r="F31" s="175"/>
      <c r="G31" s="29"/>
      <c r="H31" s="33"/>
      <c r="I31" s="33"/>
      <c r="J31" s="34"/>
    </row>
    <row r="32" spans="3:10" ht="18.75" customHeight="1">
      <c r="C32" s="31"/>
      <c r="D32" s="35" t="s">
        <v>21</v>
      </c>
      <c r="E32" s="36" t="s">
        <v>22</v>
      </c>
      <c r="F32" s="37" t="s">
        <v>23</v>
      </c>
      <c r="G32" s="29"/>
      <c r="H32" s="33"/>
      <c r="I32" s="33"/>
      <c r="J32" s="34"/>
    </row>
    <row r="33" spans="3:10" ht="23.25" customHeight="1" thickBot="1">
      <c r="C33" s="31"/>
      <c r="D33" s="101" t="s">
        <v>24</v>
      </c>
      <c r="E33" s="36" t="s">
        <v>25</v>
      </c>
      <c r="F33" s="37">
        <v>7620155</v>
      </c>
      <c r="G33" s="29"/>
      <c r="H33" s="33"/>
      <c r="I33" s="33"/>
      <c r="J33" s="34"/>
    </row>
    <row r="34" spans="3:7" ht="15.75" customHeight="1">
      <c r="C34" s="12"/>
      <c r="D34" s="102"/>
      <c r="E34" s="102"/>
      <c r="F34" s="102"/>
      <c r="G34" s="23"/>
    </row>
    <row r="35" spans="3:7" ht="24.75" customHeight="1">
      <c r="C35" s="12"/>
      <c r="D35" s="188" t="s">
        <v>26</v>
      </c>
      <c r="E35" s="188"/>
      <c r="F35" s="188"/>
      <c r="G35" s="15"/>
    </row>
    <row r="36" spans="3:7" ht="25.5">
      <c r="C36" s="12"/>
      <c r="D36" s="189" t="s">
        <v>27</v>
      </c>
      <c r="E36" s="189"/>
      <c r="F36" s="103" t="s">
        <v>28</v>
      </c>
      <c r="G36" s="15"/>
    </row>
    <row r="37" spans="3:7" ht="25.5">
      <c r="C37" s="12"/>
      <c r="D37" s="189" t="s">
        <v>29</v>
      </c>
      <c r="E37" s="189"/>
      <c r="F37" s="103" t="s">
        <v>28</v>
      </c>
      <c r="G37" s="15"/>
    </row>
    <row r="38" spans="3:7" ht="6.75" customHeight="1">
      <c r="C38" s="12"/>
      <c r="D38" s="38"/>
      <c r="E38" s="39"/>
      <c r="F38" s="39"/>
      <c r="G38" s="15"/>
    </row>
    <row r="39" spans="3:7" ht="24.75" customHeight="1">
      <c r="C39" s="12"/>
      <c r="D39" s="188" t="s">
        <v>30</v>
      </c>
      <c r="E39" s="188"/>
      <c r="F39" s="188"/>
      <c r="G39" s="15"/>
    </row>
    <row r="40" spans="3:7" ht="12.75">
      <c r="C40" s="12"/>
      <c r="D40" s="189" t="s">
        <v>31</v>
      </c>
      <c r="E40" s="189"/>
      <c r="F40" s="103" t="s">
        <v>32</v>
      </c>
      <c r="G40" s="15"/>
    </row>
    <row r="41" spans="3:7" ht="12.75">
      <c r="C41" s="12"/>
      <c r="D41" s="189" t="s">
        <v>33</v>
      </c>
      <c r="E41" s="189"/>
      <c r="F41" s="103" t="s">
        <v>34</v>
      </c>
      <c r="G41" s="15"/>
    </row>
    <row r="42" spans="3:7" ht="6.75" customHeight="1">
      <c r="C42" s="12"/>
      <c r="D42" s="38"/>
      <c r="E42" s="39"/>
      <c r="F42" s="39"/>
      <c r="G42" s="15"/>
    </row>
    <row r="43" spans="3:7" ht="24.75" customHeight="1">
      <c r="C43" s="12"/>
      <c r="D43" s="188" t="s">
        <v>35</v>
      </c>
      <c r="E43" s="188"/>
      <c r="F43" s="188"/>
      <c r="G43" s="15"/>
    </row>
    <row r="44" spans="3:7" ht="12.75">
      <c r="C44" s="12"/>
      <c r="D44" s="189" t="s">
        <v>31</v>
      </c>
      <c r="E44" s="189"/>
      <c r="F44" s="103" t="s">
        <v>36</v>
      </c>
      <c r="G44" s="15"/>
    </row>
    <row r="45" spans="3:7" ht="12.75">
      <c r="C45" s="12"/>
      <c r="D45" s="189" t="s">
        <v>33</v>
      </c>
      <c r="E45" s="189"/>
      <c r="F45" s="103" t="s">
        <v>37</v>
      </c>
      <c r="G45" s="15"/>
    </row>
    <row r="46" spans="1:18" ht="6.75" customHeight="1">
      <c r="A46" s="7"/>
      <c r="B46" s="7"/>
      <c r="C46" s="40"/>
      <c r="D46" s="38"/>
      <c r="E46" s="39"/>
      <c r="F46" s="39"/>
      <c r="G46" s="15"/>
      <c r="R46" s="30"/>
    </row>
    <row r="47" spans="1:18" ht="24.75" customHeight="1">
      <c r="A47" s="7"/>
      <c r="B47" s="7"/>
      <c r="C47" s="40"/>
      <c r="D47" s="188" t="s">
        <v>38</v>
      </c>
      <c r="E47" s="188"/>
      <c r="F47" s="188"/>
      <c r="G47" s="15"/>
      <c r="R47" s="30"/>
    </row>
    <row r="48" spans="1:18" ht="12.75">
      <c r="A48" s="7"/>
      <c r="B48" s="7"/>
      <c r="C48" s="40"/>
      <c r="D48" s="190" t="s">
        <v>31</v>
      </c>
      <c r="E48" s="190"/>
      <c r="F48" s="103" t="s">
        <v>39</v>
      </c>
      <c r="G48" s="15"/>
      <c r="R48" s="30"/>
    </row>
    <row r="49" spans="1:18" ht="12.75">
      <c r="A49" s="7"/>
      <c r="B49" s="7"/>
      <c r="C49" s="40"/>
      <c r="D49" s="189" t="s">
        <v>40</v>
      </c>
      <c r="E49" s="189"/>
      <c r="F49" s="103" t="s">
        <v>41</v>
      </c>
      <c r="G49" s="15"/>
      <c r="R49" s="30"/>
    </row>
    <row r="50" spans="1:18" ht="12.75">
      <c r="A50" s="7"/>
      <c r="B50" s="7"/>
      <c r="C50" s="40"/>
      <c r="D50" s="189" t="s">
        <v>33</v>
      </c>
      <c r="E50" s="189"/>
      <c r="F50" s="103" t="s">
        <v>42</v>
      </c>
      <c r="G50" s="15"/>
      <c r="R50" s="30"/>
    </row>
    <row r="51" spans="1:18" ht="12.75">
      <c r="A51" s="7"/>
      <c r="B51" s="7"/>
      <c r="C51" s="40"/>
      <c r="D51" s="189" t="s">
        <v>43</v>
      </c>
      <c r="E51" s="189"/>
      <c r="F51" s="103" t="s">
        <v>44</v>
      </c>
      <c r="G51" s="15"/>
      <c r="R51" s="30"/>
    </row>
    <row r="52" spans="3:7" ht="12" thickBot="1">
      <c r="C52" s="12"/>
      <c r="D52" s="41"/>
      <c r="E52" s="42"/>
      <c r="F52" s="42"/>
      <c r="G52" s="15"/>
    </row>
    <row r="54" spans="1:18" ht="11.25">
      <c r="A54" s="7"/>
      <c r="B54" s="7"/>
      <c r="C54" s="7"/>
      <c r="E54" s="7"/>
      <c r="F54" s="7"/>
      <c r="R54" s="30"/>
    </row>
    <row r="55" spans="1:18" ht="11.25">
      <c r="A55" s="7"/>
      <c r="B55" s="7"/>
      <c r="C55" s="7"/>
      <c r="E55" s="7"/>
      <c r="F55" s="7"/>
      <c r="R55" s="30"/>
    </row>
  </sheetData>
  <mergeCells count="30">
    <mergeCell ref="D48:E48"/>
    <mergeCell ref="D49:E49"/>
    <mergeCell ref="D50:E50"/>
    <mergeCell ref="D51:E51"/>
    <mergeCell ref="D43:F43"/>
    <mergeCell ref="D44:E44"/>
    <mergeCell ref="D45:E45"/>
    <mergeCell ref="D47:F47"/>
    <mergeCell ref="D37:E37"/>
    <mergeCell ref="D39:F39"/>
    <mergeCell ref="D40:E40"/>
    <mergeCell ref="D41:E41"/>
    <mergeCell ref="D35:F35"/>
    <mergeCell ref="D36:E36"/>
    <mergeCell ref="E31:F31"/>
    <mergeCell ref="D24:E24"/>
    <mergeCell ref="D26:E26"/>
    <mergeCell ref="D28:E28"/>
    <mergeCell ref="D11:E11"/>
    <mergeCell ref="D12:F12"/>
    <mergeCell ref="D20:E20"/>
    <mergeCell ref="D22:E22"/>
    <mergeCell ref="D13:E13"/>
    <mergeCell ref="D15:E15"/>
    <mergeCell ref="D17:E17"/>
    <mergeCell ref="D18:E18"/>
    <mergeCell ref="D2:F2"/>
    <mergeCell ref="D5:E5"/>
    <mergeCell ref="D7:E7"/>
    <mergeCell ref="D9:E9"/>
  </mergeCells>
  <dataValidations count="2">
    <dataValidation type="textLength" allowBlank="1" showInputMessage="1" showErrorMessage="1" prompt="10-12 символов" sqref="F1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1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C16"/>
  <sheetViews>
    <sheetView workbookViewId="0" topLeftCell="A1">
      <selection activeCell="L24" sqref="L24"/>
    </sheetView>
  </sheetViews>
  <sheetFormatPr defaultColWidth="9.140625" defaultRowHeight="12.75" outlineLevelCol="1"/>
  <cols>
    <col min="1" max="1" width="3.00390625" style="131" customWidth="1"/>
    <col min="2" max="2" width="4.7109375" style="131" customWidth="1"/>
    <col min="3" max="3" width="16.421875" style="131" customWidth="1"/>
    <col min="4" max="4" width="13.00390625" style="131" customWidth="1"/>
    <col min="5" max="6" width="17.00390625" style="131" hidden="1" customWidth="1" outlineLevel="1"/>
    <col min="7" max="7" width="12.57421875" style="131" customWidth="1" collapsed="1"/>
    <col min="8" max="8" width="12.421875" style="131" customWidth="1"/>
    <col min="9" max="9" width="14.57421875" style="131" customWidth="1"/>
    <col min="10" max="11" width="17.00390625" style="131" customWidth="1"/>
    <col min="12" max="12" width="26.57421875" style="131" customWidth="1"/>
    <col min="13" max="16384" width="9.140625" style="131" customWidth="1"/>
  </cols>
  <sheetData>
    <row r="1" spans="1:3" ht="12.75">
      <c r="A1" s="129"/>
      <c r="B1" s="130"/>
      <c r="C1" s="43"/>
    </row>
    <row r="2" spans="1:14" ht="26.25" customHeight="1">
      <c r="A2" s="200" t="s">
        <v>81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2"/>
    </row>
    <row r="3" spans="1:13" ht="18.75" customHeight="1" thickBo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/>
    </row>
    <row r="4" spans="1:3" ht="12.75">
      <c r="A4" s="132"/>
      <c r="B4" s="44"/>
      <c r="C4" s="44"/>
    </row>
    <row r="5" spans="1:13" ht="12.75">
      <c r="A5" s="133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51"/>
    </row>
    <row r="6" spans="1:29" s="52" customFormat="1" ht="25.5" customHeight="1">
      <c r="A6" s="53"/>
      <c r="B6" s="212" t="s">
        <v>47</v>
      </c>
      <c r="C6" s="195" t="s">
        <v>48</v>
      </c>
      <c r="D6" s="207" t="s">
        <v>153</v>
      </c>
      <c r="E6" s="208"/>
      <c r="F6" s="209"/>
      <c r="G6" s="195" t="s">
        <v>82</v>
      </c>
      <c r="H6" s="195" t="s">
        <v>83</v>
      </c>
      <c r="I6" s="195" t="s">
        <v>84</v>
      </c>
      <c r="J6" s="195" t="s">
        <v>85</v>
      </c>
      <c r="K6" s="203" t="s">
        <v>86</v>
      </c>
      <c r="L6" s="205" t="s">
        <v>140</v>
      </c>
      <c r="M6" s="54"/>
      <c r="N6" s="55"/>
      <c r="O6" s="55"/>
      <c r="P6" s="55"/>
      <c r="Q6" s="55"/>
      <c r="R6" s="55"/>
      <c r="S6" s="55"/>
      <c r="T6" s="55"/>
      <c r="U6" s="55"/>
      <c r="V6" s="56"/>
      <c r="W6" s="56"/>
      <c r="X6" s="56"/>
      <c r="Y6" s="56"/>
      <c r="Z6" s="56"/>
      <c r="AA6" s="56"/>
      <c r="AB6" s="56"/>
      <c r="AC6" s="56"/>
    </row>
    <row r="7" spans="1:29" s="52" customFormat="1" ht="18.75" customHeight="1">
      <c r="A7" s="53"/>
      <c r="B7" s="212"/>
      <c r="C7" s="195"/>
      <c r="D7" s="197" t="s">
        <v>157</v>
      </c>
      <c r="E7" s="197" t="s">
        <v>87</v>
      </c>
      <c r="F7" s="197"/>
      <c r="G7" s="195"/>
      <c r="H7" s="195"/>
      <c r="I7" s="195"/>
      <c r="J7" s="195"/>
      <c r="K7" s="203"/>
      <c r="L7" s="205"/>
      <c r="M7" s="54"/>
      <c r="N7" s="55"/>
      <c r="O7" s="55"/>
      <c r="P7" s="55"/>
      <c r="Q7" s="55"/>
      <c r="R7" s="55"/>
      <c r="S7" s="55"/>
      <c r="T7" s="55"/>
      <c r="U7" s="55"/>
      <c r="V7" s="56"/>
      <c r="W7" s="56"/>
      <c r="X7" s="56"/>
      <c r="Y7" s="56"/>
      <c r="Z7" s="56"/>
      <c r="AA7" s="56"/>
      <c r="AB7" s="56"/>
      <c r="AC7" s="56"/>
    </row>
    <row r="8" spans="1:29" s="52" customFormat="1" ht="79.5" thickBot="1">
      <c r="A8" s="53"/>
      <c r="B8" s="213"/>
      <c r="C8" s="196"/>
      <c r="D8" s="198"/>
      <c r="E8" s="57" t="s">
        <v>173</v>
      </c>
      <c r="F8" s="57" t="s">
        <v>174</v>
      </c>
      <c r="G8" s="196"/>
      <c r="H8" s="196"/>
      <c r="I8" s="196"/>
      <c r="J8" s="196"/>
      <c r="K8" s="204"/>
      <c r="L8" s="206"/>
      <c r="M8" s="54"/>
      <c r="N8" s="55"/>
      <c r="O8" s="55"/>
      <c r="P8" s="55"/>
      <c r="Q8" s="55"/>
      <c r="R8" s="55"/>
      <c r="S8" s="55"/>
      <c r="T8" s="55"/>
      <c r="U8" s="55"/>
      <c r="V8" s="56"/>
      <c r="W8" s="56"/>
      <c r="X8" s="56"/>
      <c r="Y8" s="56"/>
      <c r="Z8" s="56"/>
      <c r="AA8" s="56"/>
      <c r="AB8" s="56"/>
      <c r="AC8" s="56"/>
    </row>
    <row r="9" spans="1:29" s="52" customFormat="1" ht="18.75" customHeight="1">
      <c r="A9" s="53"/>
      <c r="B9" s="58">
        <v>1</v>
      </c>
      <c r="C9" s="58" t="s">
        <v>88</v>
      </c>
      <c r="D9" s="58" t="s">
        <v>65</v>
      </c>
      <c r="E9" s="58" t="s">
        <v>79</v>
      </c>
      <c r="F9" s="58" t="s">
        <v>89</v>
      </c>
      <c r="G9" s="58" t="s">
        <v>66</v>
      </c>
      <c r="H9" s="58" t="s">
        <v>67</v>
      </c>
      <c r="I9" s="58" t="s">
        <v>68</v>
      </c>
      <c r="J9" s="58" t="s">
        <v>69</v>
      </c>
      <c r="K9" s="58" t="s">
        <v>72</v>
      </c>
      <c r="L9" s="58" t="s">
        <v>73</v>
      </c>
      <c r="M9" s="54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</row>
    <row r="10" spans="1:29" s="59" customFormat="1" ht="33.75" customHeight="1">
      <c r="A10" s="60"/>
      <c r="B10" s="199" t="s">
        <v>20</v>
      </c>
      <c r="C10" s="191" t="s">
        <v>170</v>
      </c>
      <c r="D10" s="115">
        <v>42.45</v>
      </c>
      <c r="E10" s="115"/>
      <c r="F10" s="115"/>
      <c r="G10" s="116" t="s">
        <v>154</v>
      </c>
      <c r="H10" s="123" t="s">
        <v>155</v>
      </c>
      <c r="I10" s="194" t="s">
        <v>187</v>
      </c>
      <c r="J10" s="194" t="s">
        <v>92</v>
      </c>
      <c r="K10" s="194" t="s">
        <v>156</v>
      </c>
      <c r="L10" s="114"/>
      <c r="M10" s="54"/>
      <c r="N10" s="61"/>
      <c r="O10" s="61"/>
      <c r="P10" s="61"/>
      <c r="Q10" s="61"/>
      <c r="R10" s="61"/>
      <c r="S10" s="61"/>
      <c r="T10" s="61"/>
      <c r="U10" s="61"/>
      <c r="V10" s="62"/>
      <c r="W10" s="62"/>
      <c r="X10" s="62"/>
      <c r="Y10" s="62"/>
      <c r="Z10" s="62"/>
      <c r="AA10" s="62"/>
      <c r="AB10" s="62"/>
      <c r="AC10" s="62"/>
    </row>
    <row r="11" spans="1:29" s="59" customFormat="1" ht="29.25" customHeight="1">
      <c r="A11" s="60"/>
      <c r="B11" s="199"/>
      <c r="C11" s="192"/>
      <c r="D11" s="121">
        <v>45</v>
      </c>
      <c r="E11" s="121"/>
      <c r="F11" s="121"/>
      <c r="G11" s="116" t="s">
        <v>158</v>
      </c>
      <c r="H11" s="123" t="s">
        <v>159</v>
      </c>
      <c r="I11" s="194"/>
      <c r="J11" s="194"/>
      <c r="K11" s="194"/>
      <c r="L11" s="124"/>
      <c r="M11" s="54"/>
      <c r="N11" s="61"/>
      <c r="O11" s="61"/>
      <c r="P11" s="61"/>
      <c r="Q11" s="61"/>
      <c r="R11" s="61"/>
      <c r="S11" s="61"/>
      <c r="T11" s="61"/>
      <c r="U11" s="61"/>
      <c r="V11" s="62"/>
      <c r="W11" s="62"/>
      <c r="X11" s="62"/>
      <c r="Y11" s="62"/>
      <c r="Z11" s="62"/>
      <c r="AA11" s="62"/>
      <c r="AB11" s="62"/>
      <c r="AC11" s="62"/>
    </row>
    <row r="12" spans="1:29" s="59" customFormat="1" ht="33" customHeight="1">
      <c r="A12" s="60"/>
      <c r="B12" s="199"/>
      <c r="C12" s="193"/>
      <c r="D12" s="121">
        <v>47.54</v>
      </c>
      <c r="E12" s="121"/>
      <c r="F12" s="121"/>
      <c r="G12" s="122" t="s">
        <v>160</v>
      </c>
      <c r="H12" s="122" t="s">
        <v>161</v>
      </c>
      <c r="I12" s="194"/>
      <c r="J12" s="194"/>
      <c r="K12" s="194"/>
      <c r="L12" s="124"/>
      <c r="M12" s="54"/>
      <c r="N12" s="61"/>
      <c r="O12" s="61"/>
      <c r="P12" s="61"/>
      <c r="Q12" s="61"/>
      <c r="R12" s="61"/>
      <c r="S12" s="61"/>
      <c r="T12" s="61"/>
      <c r="U12" s="61"/>
      <c r="V12" s="62"/>
      <c r="W12" s="62"/>
      <c r="X12" s="62"/>
      <c r="Y12" s="62"/>
      <c r="Z12" s="62"/>
      <c r="AA12" s="62"/>
      <c r="AB12" s="62"/>
      <c r="AC12" s="62"/>
    </row>
    <row r="13" spans="1:16" s="52" customFormat="1" ht="23.25" customHeight="1" thickBot="1">
      <c r="A13" s="64"/>
      <c r="B13" s="117"/>
      <c r="C13" s="118"/>
      <c r="D13" s="119"/>
      <c r="E13" s="119"/>
      <c r="F13" s="119"/>
      <c r="G13" s="119"/>
      <c r="H13" s="119"/>
      <c r="I13" s="119"/>
      <c r="J13" s="119"/>
      <c r="K13" s="119"/>
      <c r="L13" s="120"/>
      <c r="M13" s="65"/>
      <c r="N13" s="56"/>
      <c r="O13" s="56"/>
      <c r="P13" s="56"/>
    </row>
    <row r="14" spans="1:16" s="63" customFormat="1" ht="11.25">
      <c r="A14" s="64"/>
      <c r="B14" s="67"/>
      <c r="C14" s="68"/>
      <c r="D14" s="67"/>
      <c r="E14" s="67"/>
      <c r="F14" s="67"/>
      <c r="G14" s="67"/>
      <c r="H14" s="67"/>
      <c r="I14" s="67"/>
      <c r="J14" s="67"/>
      <c r="K14" s="67"/>
      <c r="L14" s="67"/>
      <c r="M14" s="65"/>
      <c r="N14" s="66"/>
      <c r="O14" s="66"/>
      <c r="P14" s="66"/>
    </row>
    <row r="15" spans="1:13" s="59" customFormat="1" ht="11.25" customHeight="1">
      <c r="A15" s="69"/>
      <c r="B15" s="70" t="s">
        <v>76</v>
      </c>
      <c r="C15" s="71" t="s">
        <v>95</v>
      </c>
      <c r="D15" s="72"/>
      <c r="E15" s="72"/>
      <c r="F15" s="72"/>
      <c r="G15" s="72"/>
      <c r="H15" s="72"/>
      <c r="I15" s="72"/>
      <c r="J15" s="72"/>
      <c r="K15" s="72"/>
      <c r="L15" s="72"/>
      <c r="M15" s="73"/>
    </row>
    <row r="16" spans="1:13" s="136" customFormat="1" ht="15" customHeight="1" thickBo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5"/>
    </row>
  </sheetData>
  <mergeCells count="18">
    <mergeCell ref="B10:B12"/>
    <mergeCell ref="A2:N2"/>
    <mergeCell ref="J6:J8"/>
    <mergeCell ref="K6:K8"/>
    <mergeCell ref="L6:L8"/>
    <mergeCell ref="C6:C8"/>
    <mergeCell ref="D6:F6"/>
    <mergeCell ref="G6:G8"/>
    <mergeCell ref="A3:M3"/>
    <mergeCell ref="B6:B8"/>
    <mergeCell ref="H6:H8"/>
    <mergeCell ref="I6:I8"/>
    <mergeCell ref="D7:D8"/>
    <mergeCell ref="E7:F7"/>
    <mergeCell ref="C10:C12"/>
    <mergeCell ref="I10:I12"/>
    <mergeCell ref="J10:J12"/>
    <mergeCell ref="K10:K12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J10:L12 I10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G10:H12"/>
    <dataValidation type="decimal" allowBlank="1" showErrorMessage="1" errorTitle="Ошибка" error="Допускается ввод только неотрицательных чисел!" sqref="D10:F12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C1:M45"/>
  <sheetViews>
    <sheetView workbookViewId="0" topLeftCell="C1">
      <selection activeCell="G11" sqref="G11"/>
    </sheetView>
  </sheetViews>
  <sheetFormatPr defaultColWidth="9.140625" defaultRowHeight="12.75"/>
  <cols>
    <col min="1" max="2" width="0" style="131" hidden="1" customWidth="1"/>
    <col min="3" max="3" width="3.140625" style="131" customWidth="1"/>
    <col min="4" max="4" width="4.140625" style="131" customWidth="1"/>
    <col min="5" max="5" width="7.00390625" style="131" bestFit="1" customWidth="1"/>
    <col min="6" max="6" width="47.8515625" style="131" customWidth="1"/>
    <col min="7" max="7" width="21.421875" style="131" customWidth="1"/>
    <col min="8" max="8" width="17.8515625" style="131" customWidth="1"/>
    <col min="9" max="9" width="17.00390625" style="131" bestFit="1" customWidth="1"/>
    <col min="10" max="10" width="17.8515625" style="131" customWidth="1"/>
    <col min="11" max="11" width="24.421875" style="131" customWidth="1"/>
    <col min="12" max="16384" width="9.140625" style="131" customWidth="1"/>
  </cols>
  <sheetData>
    <row r="1" spans="4:8" ht="15" customHeight="1">
      <c r="D1" s="129"/>
      <c r="E1" s="137"/>
      <c r="F1" s="74"/>
      <c r="G1" s="74"/>
      <c r="H1" s="74"/>
    </row>
    <row r="2" spans="3:13" ht="15" customHeight="1">
      <c r="C2" s="138"/>
      <c r="D2" s="214" t="s">
        <v>96</v>
      </c>
      <c r="E2" s="215"/>
      <c r="F2" s="215"/>
      <c r="G2" s="215"/>
      <c r="H2" s="215"/>
      <c r="I2" s="215"/>
      <c r="J2" s="215"/>
      <c r="K2" s="215"/>
      <c r="L2" s="215"/>
      <c r="M2" s="139"/>
    </row>
    <row r="3" spans="3:13" ht="15.75" customHeight="1" thickBot="1">
      <c r="C3" s="138"/>
      <c r="D3" s="216"/>
      <c r="E3" s="217"/>
      <c r="F3" s="217"/>
      <c r="G3" s="217"/>
      <c r="H3" s="217"/>
      <c r="I3" s="217"/>
      <c r="J3" s="217"/>
      <c r="K3" s="217"/>
      <c r="L3" s="217"/>
      <c r="M3" s="139"/>
    </row>
    <row r="4" spans="5:11" ht="15.75" customHeight="1">
      <c r="E4" s="50"/>
      <c r="F4" s="50"/>
      <c r="H4" s="50"/>
      <c r="I4" s="50"/>
      <c r="J4" s="50"/>
      <c r="K4" s="50"/>
    </row>
    <row r="5" spans="3:13" ht="15.75" customHeight="1">
      <c r="C5" s="138"/>
      <c r="D5" s="87"/>
      <c r="E5" s="75"/>
      <c r="F5" s="76"/>
      <c r="G5" s="75"/>
      <c r="H5" s="75"/>
      <c r="I5" s="75"/>
      <c r="J5" s="75"/>
      <c r="K5" s="75"/>
      <c r="L5" s="88"/>
      <c r="M5" s="139"/>
    </row>
    <row r="6" spans="3:13" ht="34.5" customHeight="1" thickBot="1">
      <c r="C6" s="138"/>
      <c r="D6" s="89"/>
      <c r="E6" s="220" t="s">
        <v>97</v>
      </c>
      <c r="F6" s="221"/>
      <c r="G6" s="221"/>
      <c r="H6" s="221"/>
      <c r="I6" s="221"/>
      <c r="J6" s="221"/>
      <c r="K6" s="222"/>
      <c r="L6" s="90"/>
      <c r="M6" s="139"/>
    </row>
    <row r="7" spans="3:13" ht="15" customHeight="1">
      <c r="C7" s="138"/>
      <c r="D7" s="89"/>
      <c r="E7" s="77"/>
      <c r="F7" s="77"/>
      <c r="G7" s="136"/>
      <c r="H7" s="77"/>
      <c r="I7" s="77"/>
      <c r="J7" s="77"/>
      <c r="K7" s="77"/>
      <c r="L7" s="90"/>
      <c r="M7" s="139"/>
    </row>
    <row r="8" spans="3:13" ht="23.25" thickBot="1">
      <c r="C8" s="138"/>
      <c r="D8" s="140"/>
      <c r="E8" s="78" t="s">
        <v>47</v>
      </c>
      <c r="F8" s="78" t="s">
        <v>106</v>
      </c>
      <c r="G8" s="78" t="s">
        <v>98</v>
      </c>
      <c r="H8" s="78" t="s">
        <v>99</v>
      </c>
      <c r="I8" s="78" t="s">
        <v>100</v>
      </c>
      <c r="J8" s="78" t="s">
        <v>101</v>
      </c>
      <c r="K8" s="79" t="s">
        <v>102</v>
      </c>
      <c r="L8" s="141"/>
      <c r="M8" s="139"/>
    </row>
    <row r="9" spans="3:13" ht="18.75" customHeight="1">
      <c r="C9" s="138"/>
      <c r="D9" s="140"/>
      <c r="E9" s="91">
        <v>1</v>
      </c>
      <c r="F9" s="91">
        <f>E9+1</f>
        <v>2</v>
      </c>
      <c r="G9" s="91">
        <v>3</v>
      </c>
      <c r="H9" s="91">
        <v>4</v>
      </c>
      <c r="I9" s="91">
        <v>5</v>
      </c>
      <c r="J9" s="91">
        <v>6</v>
      </c>
      <c r="K9" s="91">
        <v>7</v>
      </c>
      <c r="L9" s="141"/>
      <c r="M9" s="139"/>
    </row>
    <row r="10" spans="3:12" ht="19.5" customHeight="1">
      <c r="C10" s="108"/>
      <c r="D10" s="109"/>
      <c r="E10" s="110">
        <v>1</v>
      </c>
      <c r="F10" s="80" t="s">
        <v>141</v>
      </c>
      <c r="G10" s="142"/>
      <c r="H10" s="142"/>
      <c r="I10" s="142"/>
      <c r="J10" s="142"/>
      <c r="K10" s="143"/>
      <c r="L10" s="107"/>
    </row>
    <row r="11" spans="3:12" ht="19.5" customHeight="1">
      <c r="C11" s="108"/>
      <c r="D11" s="109"/>
      <c r="E11" s="81" t="s">
        <v>90</v>
      </c>
      <c r="F11" s="82" t="s">
        <v>103</v>
      </c>
      <c r="G11" s="83" t="s">
        <v>162</v>
      </c>
      <c r="H11" s="49"/>
      <c r="I11" s="84" t="s">
        <v>52</v>
      </c>
      <c r="J11" s="84" t="s">
        <v>52</v>
      </c>
      <c r="K11" s="144" t="s">
        <v>163</v>
      </c>
      <c r="L11" s="107"/>
    </row>
    <row r="12" spans="3:12" ht="24.75" customHeight="1">
      <c r="C12" s="108"/>
      <c r="D12" s="109"/>
      <c r="E12" s="81" t="s">
        <v>104</v>
      </c>
      <c r="F12" s="82" t="s">
        <v>105</v>
      </c>
      <c r="G12" s="83" t="s">
        <v>164</v>
      </c>
      <c r="H12" s="49"/>
      <c r="I12" s="92" t="s">
        <v>168</v>
      </c>
      <c r="J12" s="83" t="s">
        <v>167</v>
      </c>
      <c r="K12" s="86" t="s">
        <v>52</v>
      </c>
      <c r="L12" s="107"/>
    </row>
    <row r="13" spans="3:13" ht="25.5" customHeight="1">
      <c r="C13" s="138"/>
      <c r="D13" s="140"/>
      <c r="E13" s="81" t="s">
        <v>104</v>
      </c>
      <c r="F13" s="223" t="s">
        <v>107</v>
      </c>
      <c r="G13" s="224"/>
      <c r="H13" s="224"/>
      <c r="I13" s="224"/>
      <c r="J13" s="224"/>
      <c r="K13" s="225"/>
      <c r="L13" s="141"/>
      <c r="M13" s="139"/>
    </row>
    <row r="14" spans="3:13" ht="19.5" customHeight="1">
      <c r="C14" s="138"/>
      <c r="D14" s="140"/>
      <c r="E14" s="81" t="s">
        <v>108</v>
      </c>
      <c r="F14" s="82" t="s">
        <v>103</v>
      </c>
      <c r="G14" s="83" t="s">
        <v>162</v>
      </c>
      <c r="H14" s="49"/>
      <c r="I14" s="84" t="s">
        <v>52</v>
      </c>
      <c r="J14" s="84" t="s">
        <v>52</v>
      </c>
      <c r="K14" s="144" t="s">
        <v>163</v>
      </c>
      <c r="L14" s="141"/>
      <c r="M14" s="139"/>
    </row>
    <row r="15" spans="3:13" ht="22.5" customHeight="1">
      <c r="C15" s="138"/>
      <c r="D15" s="140"/>
      <c r="E15" s="81" t="s">
        <v>109</v>
      </c>
      <c r="F15" s="82" t="s">
        <v>105</v>
      </c>
      <c r="G15" s="83"/>
      <c r="H15" s="49"/>
      <c r="I15" s="92"/>
      <c r="J15" s="83"/>
      <c r="K15" s="86" t="s">
        <v>52</v>
      </c>
      <c r="L15" s="141"/>
      <c r="M15" s="139"/>
    </row>
    <row r="16" spans="3:13" ht="19.5" customHeight="1">
      <c r="C16" s="138"/>
      <c r="D16" s="140"/>
      <c r="E16" s="81" t="s">
        <v>110</v>
      </c>
      <c r="F16" s="80" t="s">
        <v>111</v>
      </c>
      <c r="G16" s="142"/>
      <c r="H16" s="142"/>
      <c r="I16" s="142"/>
      <c r="J16" s="142"/>
      <c r="K16" s="143"/>
      <c r="L16" s="141"/>
      <c r="M16" s="139"/>
    </row>
    <row r="17" spans="3:13" ht="18" customHeight="1">
      <c r="C17" s="138"/>
      <c r="D17" s="140"/>
      <c r="E17" s="81" t="s">
        <v>112</v>
      </c>
      <c r="F17" s="82" t="s">
        <v>103</v>
      </c>
      <c r="G17" s="83" t="s">
        <v>162</v>
      </c>
      <c r="H17" s="49"/>
      <c r="I17" s="84" t="s">
        <v>52</v>
      </c>
      <c r="J17" s="84" t="s">
        <v>52</v>
      </c>
      <c r="K17" s="85"/>
      <c r="L17" s="141"/>
      <c r="M17" s="139"/>
    </row>
    <row r="18" spans="3:13" ht="19.5" customHeight="1">
      <c r="C18" s="138"/>
      <c r="D18" s="140"/>
      <c r="E18" s="81" t="s">
        <v>113</v>
      </c>
      <c r="F18" s="82" t="s">
        <v>105</v>
      </c>
      <c r="G18" s="92"/>
      <c r="H18" s="49"/>
      <c r="I18" s="92"/>
      <c r="J18" s="83"/>
      <c r="K18" s="86" t="s">
        <v>52</v>
      </c>
      <c r="L18" s="141"/>
      <c r="M18" s="139"/>
    </row>
    <row r="19" spans="3:13" ht="19.5" customHeight="1">
      <c r="C19" s="138"/>
      <c r="D19" s="140"/>
      <c r="E19" s="81" t="s">
        <v>114</v>
      </c>
      <c r="F19" s="80" t="s">
        <v>177</v>
      </c>
      <c r="G19" s="142"/>
      <c r="H19" s="142"/>
      <c r="I19" s="142"/>
      <c r="J19" s="142"/>
      <c r="K19" s="143"/>
      <c r="L19" s="141"/>
      <c r="M19" s="139"/>
    </row>
    <row r="20" spans="3:13" ht="20.25" customHeight="1">
      <c r="C20" s="138"/>
      <c r="D20" s="140"/>
      <c r="E20" s="81" t="s">
        <v>115</v>
      </c>
      <c r="F20" s="82" t="s">
        <v>103</v>
      </c>
      <c r="G20" s="83" t="s">
        <v>162</v>
      </c>
      <c r="H20" s="49"/>
      <c r="I20" s="84" t="s">
        <v>52</v>
      </c>
      <c r="J20" s="84" t="s">
        <v>52</v>
      </c>
      <c r="K20" s="144" t="s">
        <v>163</v>
      </c>
      <c r="L20" s="141"/>
      <c r="M20" s="139"/>
    </row>
    <row r="21" spans="3:13" ht="19.5" customHeight="1">
      <c r="C21" s="138"/>
      <c r="D21" s="140"/>
      <c r="E21" s="81" t="s">
        <v>116</v>
      </c>
      <c r="F21" s="82" t="s">
        <v>105</v>
      </c>
      <c r="G21" s="92"/>
      <c r="H21" s="49"/>
      <c r="I21" s="92"/>
      <c r="J21" s="83"/>
      <c r="K21" s="86" t="s">
        <v>52</v>
      </c>
      <c r="L21" s="141"/>
      <c r="M21" s="139"/>
    </row>
    <row r="22" spans="3:13" ht="19.5" customHeight="1">
      <c r="C22" s="138"/>
      <c r="D22" s="140"/>
      <c r="E22" s="81" t="s">
        <v>117</v>
      </c>
      <c r="F22" s="80" t="s">
        <v>178</v>
      </c>
      <c r="G22" s="142"/>
      <c r="H22" s="142"/>
      <c r="I22" s="142"/>
      <c r="J22" s="142"/>
      <c r="K22" s="143"/>
      <c r="L22" s="141"/>
      <c r="M22" s="139"/>
    </row>
    <row r="23" spans="3:13" ht="21" customHeight="1">
      <c r="C23" s="138"/>
      <c r="D23" s="140"/>
      <c r="E23" s="81" t="s">
        <v>118</v>
      </c>
      <c r="F23" s="82" t="s">
        <v>103</v>
      </c>
      <c r="G23" s="83" t="s">
        <v>162</v>
      </c>
      <c r="H23" s="49"/>
      <c r="I23" s="84" t="s">
        <v>52</v>
      </c>
      <c r="J23" s="84" t="s">
        <v>52</v>
      </c>
      <c r="K23" s="144" t="s">
        <v>163</v>
      </c>
      <c r="L23" s="141"/>
      <c r="M23" s="139"/>
    </row>
    <row r="24" spans="3:13" ht="19.5" customHeight="1">
      <c r="C24" s="138"/>
      <c r="D24" s="140"/>
      <c r="E24" s="81" t="s">
        <v>119</v>
      </c>
      <c r="F24" s="82" t="s">
        <v>105</v>
      </c>
      <c r="G24" s="92"/>
      <c r="H24" s="49"/>
      <c r="I24" s="92"/>
      <c r="J24" s="83"/>
      <c r="K24" s="86" t="s">
        <v>52</v>
      </c>
      <c r="L24" s="141"/>
      <c r="M24" s="139"/>
    </row>
    <row r="25" spans="3:13" ht="19.5" customHeight="1">
      <c r="C25" s="138"/>
      <c r="D25" s="140"/>
      <c r="E25" s="81" t="s">
        <v>120</v>
      </c>
      <c r="F25" s="80" t="s">
        <v>179</v>
      </c>
      <c r="G25" s="142"/>
      <c r="H25" s="142"/>
      <c r="I25" s="142"/>
      <c r="J25" s="142"/>
      <c r="K25" s="143"/>
      <c r="L25" s="141"/>
      <c r="M25" s="139"/>
    </row>
    <row r="26" spans="3:13" ht="24" customHeight="1">
      <c r="C26" s="138"/>
      <c r="D26" s="140"/>
      <c r="E26" s="81" t="s">
        <v>121</v>
      </c>
      <c r="F26" s="82" t="s">
        <v>103</v>
      </c>
      <c r="G26" s="83" t="s">
        <v>162</v>
      </c>
      <c r="H26" s="49"/>
      <c r="I26" s="84" t="s">
        <v>52</v>
      </c>
      <c r="J26" s="84" t="s">
        <v>52</v>
      </c>
      <c r="K26" s="144" t="s">
        <v>163</v>
      </c>
      <c r="L26" s="141"/>
      <c r="M26" s="139"/>
    </row>
    <row r="27" spans="3:13" ht="19.5" customHeight="1">
      <c r="C27" s="138"/>
      <c r="D27" s="140"/>
      <c r="E27" s="81" t="s">
        <v>122</v>
      </c>
      <c r="F27" s="82" t="s">
        <v>105</v>
      </c>
      <c r="G27" s="92"/>
      <c r="H27" s="49"/>
      <c r="I27" s="92"/>
      <c r="J27" s="83"/>
      <c r="K27" s="86" t="s">
        <v>52</v>
      </c>
      <c r="L27" s="141"/>
      <c r="M27" s="139"/>
    </row>
    <row r="28" spans="3:13" ht="23.25" customHeight="1">
      <c r="C28" s="138"/>
      <c r="D28" s="140"/>
      <c r="E28" s="218" t="s">
        <v>123</v>
      </c>
      <c r="F28" s="226" t="s">
        <v>180</v>
      </c>
      <c r="G28" s="227"/>
      <c r="H28" s="227"/>
      <c r="I28" s="227"/>
      <c r="J28" s="227"/>
      <c r="K28" s="228"/>
      <c r="L28" s="141"/>
      <c r="M28" s="139"/>
    </row>
    <row r="29" spans="3:13" ht="12" customHeight="1">
      <c r="C29" s="138"/>
      <c r="D29" s="140"/>
      <c r="E29" s="219"/>
      <c r="F29" s="93" t="s">
        <v>124</v>
      </c>
      <c r="G29" s="145"/>
      <c r="H29" s="145"/>
      <c r="I29" s="145"/>
      <c r="J29" s="145"/>
      <c r="K29" s="146"/>
      <c r="L29" s="141"/>
      <c r="M29" s="139"/>
    </row>
    <row r="30" spans="3:13" ht="22.5" customHeight="1">
      <c r="C30" s="138"/>
      <c r="D30" s="140"/>
      <c r="E30" s="81" t="s">
        <v>171</v>
      </c>
      <c r="F30" s="82" t="s">
        <v>103</v>
      </c>
      <c r="G30" s="83" t="s">
        <v>162</v>
      </c>
      <c r="H30" s="49"/>
      <c r="I30" s="84" t="s">
        <v>52</v>
      </c>
      <c r="J30" s="84" t="s">
        <v>52</v>
      </c>
      <c r="K30" s="144" t="s">
        <v>163</v>
      </c>
      <c r="L30" s="141"/>
      <c r="M30" s="139"/>
    </row>
    <row r="31" spans="3:13" ht="19.5" customHeight="1">
      <c r="C31" s="138"/>
      <c r="D31" s="140"/>
      <c r="E31" s="81" t="s">
        <v>172</v>
      </c>
      <c r="F31" s="82" t="s">
        <v>105</v>
      </c>
      <c r="G31" s="92"/>
      <c r="H31" s="49"/>
      <c r="I31" s="92"/>
      <c r="J31" s="83"/>
      <c r="K31" s="86" t="s">
        <v>52</v>
      </c>
      <c r="L31" s="141"/>
      <c r="M31" s="139"/>
    </row>
    <row r="32" spans="3:13" ht="19.5" customHeight="1">
      <c r="C32" s="138"/>
      <c r="D32" s="140"/>
      <c r="E32" s="81" t="s">
        <v>125</v>
      </c>
      <c r="F32" s="80" t="s">
        <v>181</v>
      </c>
      <c r="G32" s="142"/>
      <c r="H32" s="142"/>
      <c r="I32" s="142"/>
      <c r="J32" s="142"/>
      <c r="K32" s="143"/>
      <c r="L32" s="141"/>
      <c r="M32" s="139"/>
    </row>
    <row r="33" spans="3:13" ht="19.5" customHeight="1">
      <c r="C33" s="138"/>
      <c r="D33" s="140"/>
      <c r="E33" s="81" t="s">
        <v>126</v>
      </c>
      <c r="F33" s="82" t="s">
        <v>103</v>
      </c>
      <c r="G33" s="83" t="s">
        <v>162</v>
      </c>
      <c r="H33" s="49"/>
      <c r="I33" s="84" t="s">
        <v>52</v>
      </c>
      <c r="J33" s="84" t="s">
        <v>52</v>
      </c>
      <c r="K33" s="144" t="s">
        <v>163</v>
      </c>
      <c r="L33" s="141"/>
      <c r="M33" s="139"/>
    </row>
    <row r="34" spans="3:13" ht="19.5" customHeight="1">
      <c r="C34" s="138"/>
      <c r="D34" s="140"/>
      <c r="E34" s="81" t="s">
        <v>127</v>
      </c>
      <c r="F34" s="82" t="s">
        <v>105</v>
      </c>
      <c r="G34" s="92"/>
      <c r="H34" s="49"/>
      <c r="I34" s="92"/>
      <c r="J34" s="83"/>
      <c r="K34" s="86" t="s">
        <v>52</v>
      </c>
      <c r="L34" s="141"/>
      <c r="M34" s="139"/>
    </row>
    <row r="35" spans="3:13" ht="19.5" customHeight="1">
      <c r="C35" s="138"/>
      <c r="D35" s="140"/>
      <c r="E35" s="81" t="s">
        <v>125</v>
      </c>
      <c r="F35" s="111"/>
      <c r="G35" s="112"/>
      <c r="H35" s="112"/>
      <c r="I35" s="112"/>
      <c r="J35" s="112"/>
      <c r="K35" s="113"/>
      <c r="L35" s="141"/>
      <c r="M35" s="139"/>
    </row>
    <row r="36" spans="3:13" ht="19.5" customHeight="1">
      <c r="C36" s="138"/>
      <c r="D36" s="140"/>
      <c r="E36" s="94">
        <v>2</v>
      </c>
      <c r="F36" s="80" t="s">
        <v>182</v>
      </c>
      <c r="G36" s="147"/>
      <c r="H36" s="147"/>
      <c r="I36" s="147"/>
      <c r="J36" s="147"/>
      <c r="K36" s="148"/>
      <c r="L36" s="141"/>
      <c r="M36" s="139"/>
    </row>
    <row r="37" spans="3:13" ht="19.5" customHeight="1">
      <c r="C37" s="138"/>
      <c r="D37" s="140"/>
      <c r="E37" s="81" t="s">
        <v>91</v>
      </c>
      <c r="F37" s="82" t="s">
        <v>128</v>
      </c>
      <c r="G37" s="229" t="s">
        <v>165</v>
      </c>
      <c r="H37" s="229"/>
      <c r="I37" s="229"/>
      <c r="J37" s="229"/>
      <c r="K37" s="230"/>
      <c r="L37" s="141"/>
      <c r="M37" s="139"/>
    </row>
    <row r="38" spans="3:13" ht="19.5" customHeight="1">
      <c r="C38" s="138"/>
      <c r="D38" s="140"/>
      <c r="E38" s="81" t="s">
        <v>93</v>
      </c>
      <c r="F38" s="82" t="s">
        <v>129</v>
      </c>
      <c r="G38" s="229" t="s">
        <v>166</v>
      </c>
      <c r="H38" s="229"/>
      <c r="I38" s="229"/>
      <c r="J38" s="229"/>
      <c r="K38" s="230"/>
      <c r="L38" s="141"/>
      <c r="M38" s="139"/>
    </row>
    <row r="39" spans="3:13" ht="19.5" customHeight="1">
      <c r="C39" s="138"/>
      <c r="D39" s="140"/>
      <c r="E39" s="81" t="s">
        <v>94</v>
      </c>
      <c r="F39" s="82" t="s">
        <v>130</v>
      </c>
      <c r="G39" s="229"/>
      <c r="H39" s="229"/>
      <c r="I39" s="229"/>
      <c r="J39" s="229"/>
      <c r="K39" s="230"/>
      <c r="L39" s="141"/>
      <c r="M39" s="139"/>
    </row>
    <row r="40" spans="3:13" ht="19.5" customHeight="1" thickBot="1">
      <c r="C40" s="138"/>
      <c r="D40" s="140"/>
      <c r="E40" s="95" t="s">
        <v>131</v>
      </c>
      <c r="F40" s="96" t="s">
        <v>103</v>
      </c>
      <c r="G40" s="231" t="s">
        <v>163</v>
      </c>
      <c r="H40" s="231"/>
      <c r="I40" s="231"/>
      <c r="J40" s="231"/>
      <c r="K40" s="232"/>
      <c r="L40" s="141"/>
      <c r="M40" s="139"/>
    </row>
    <row r="41" spans="3:13" ht="12.75">
      <c r="C41" s="138"/>
      <c r="D41" s="140"/>
      <c r="E41" s="97"/>
      <c r="F41" s="97"/>
      <c r="G41" s="97"/>
      <c r="H41" s="97"/>
      <c r="I41" s="97"/>
      <c r="J41" s="97"/>
      <c r="K41" s="97"/>
      <c r="L41" s="141"/>
      <c r="M41" s="139"/>
    </row>
    <row r="42" spans="3:13" ht="12.75">
      <c r="C42" s="138"/>
      <c r="D42" s="140"/>
      <c r="E42" s="98" t="s">
        <v>76</v>
      </c>
      <c r="F42" s="99" t="s">
        <v>132</v>
      </c>
      <c r="G42" s="100"/>
      <c r="H42" s="100"/>
      <c r="I42" s="100"/>
      <c r="J42" s="100"/>
      <c r="K42" s="100"/>
      <c r="L42" s="141"/>
      <c r="M42" s="139"/>
    </row>
    <row r="43" spans="3:13" ht="14.25" customHeight="1">
      <c r="C43" s="138"/>
      <c r="D43" s="140"/>
      <c r="E43" s="98"/>
      <c r="F43" s="99" t="s">
        <v>133</v>
      </c>
      <c r="G43" s="100"/>
      <c r="H43" s="100"/>
      <c r="I43" s="100"/>
      <c r="J43" s="100"/>
      <c r="K43" s="100"/>
      <c r="L43" s="141"/>
      <c r="M43" s="139"/>
    </row>
    <row r="44" spans="3:13" ht="12.75">
      <c r="C44" s="138"/>
      <c r="D44" s="140"/>
      <c r="E44" s="98" t="s">
        <v>80</v>
      </c>
      <c r="F44" s="99" t="s">
        <v>134</v>
      </c>
      <c r="G44" s="100"/>
      <c r="H44" s="100"/>
      <c r="I44" s="100"/>
      <c r="J44" s="100"/>
      <c r="K44" s="100"/>
      <c r="L44" s="141"/>
      <c r="M44" s="139"/>
    </row>
    <row r="45" spans="3:13" ht="13.5" thickBot="1">
      <c r="C45" s="138"/>
      <c r="D45" s="149"/>
      <c r="E45" s="134"/>
      <c r="F45" s="134"/>
      <c r="G45" s="134"/>
      <c r="H45" s="134"/>
      <c r="I45" s="134"/>
      <c r="J45" s="134"/>
      <c r="K45" s="134"/>
      <c r="L45" s="150"/>
      <c r="M45" s="139"/>
    </row>
  </sheetData>
  <mergeCells count="10">
    <mergeCell ref="G37:K37"/>
    <mergeCell ref="G38:K38"/>
    <mergeCell ref="G39:K39"/>
    <mergeCell ref="G40:K40"/>
    <mergeCell ref="D2:L2"/>
    <mergeCell ref="D3:L3"/>
    <mergeCell ref="E28:E29"/>
    <mergeCell ref="E6:K6"/>
    <mergeCell ref="F13:K13"/>
    <mergeCell ref="F28:K28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G35:K35 G26:G27 I12:J12 G23:G24 I34:J34 G37:K40 I27:J27 I21:J21 G30:G31 I15:J15 G11:G12 G14:G15 I18:J18 G17:G18 I24:J24 G20:G21 I31:J31 G33:G34">
      <formula1>900</formula1>
    </dataValidation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30 K14 K23 K26 K11 K17 K20 K33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33:H34 H11:H12 H26:H27 H20:H21 H14:H15 H17:H18 H23:H24 H30:H31"/>
  </dataValidations>
  <hyperlinks>
    <hyperlink ref="K11" r:id="rId1" display="www.ogk2.ru"/>
    <hyperlink ref="K14" r:id="rId2" display="www.ogk2.ru"/>
    <hyperlink ref="K20" r:id="rId3" display="www.ogk2.ru"/>
    <hyperlink ref="K23" r:id="rId4" display="www.ogk2.ru"/>
    <hyperlink ref="K26" r:id="rId5" display="www.ogk2.ru"/>
    <hyperlink ref="K30" r:id="rId6" display="www.ogk2.ru"/>
    <hyperlink ref="K33" r:id="rId7" display="www.ogk2.ru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I38"/>
  <sheetViews>
    <sheetView workbookViewId="0" topLeftCell="A1">
      <selection activeCell="F28" sqref="F28"/>
    </sheetView>
  </sheetViews>
  <sheetFormatPr defaultColWidth="9.140625" defaultRowHeight="12.75"/>
  <cols>
    <col min="1" max="1" width="3.00390625" style="131" customWidth="1"/>
    <col min="2" max="2" width="7.57421875" style="131" customWidth="1"/>
    <col min="3" max="3" width="9.00390625" style="131" bestFit="1" customWidth="1"/>
    <col min="4" max="4" width="78.57421875" style="131" customWidth="1"/>
    <col min="5" max="5" width="11.7109375" style="131" customWidth="1"/>
    <col min="6" max="6" width="21.00390625" style="131" customWidth="1"/>
    <col min="7" max="16384" width="9.140625" style="131" customWidth="1"/>
  </cols>
  <sheetData>
    <row r="1" spans="2:6" ht="12.75">
      <c r="B1" s="129"/>
      <c r="C1" s="130"/>
      <c r="D1" s="159"/>
      <c r="E1" s="43"/>
      <c r="F1" s="43"/>
    </row>
    <row r="2" spans="1:8" ht="36.75" customHeight="1">
      <c r="A2" s="138"/>
      <c r="B2" s="233" t="s">
        <v>46</v>
      </c>
      <c r="C2" s="233"/>
      <c r="D2" s="233"/>
      <c r="E2" s="233"/>
      <c r="F2" s="233"/>
      <c r="G2" s="233"/>
      <c r="H2" s="136"/>
    </row>
    <row r="3" spans="2:6" ht="12.75">
      <c r="B3" s="132"/>
      <c r="C3" s="44"/>
      <c r="D3" s="44"/>
      <c r="E3" s="44"/>
      <c r="F3" s="44"/>
    </row>
    <row r="4" spans="1:8" ht="12.75">
      <c r="A4" s="138"/>
      <c r="B4" s="153"/>
      <c r="C4" s="154"/>
      <c r="D4" s="154"/>
      <c r="E4" s="154"/>
      <c r="F4" s="154"/>
      <c r="G4" s="155"/>
      <c r="H4" s="136"/>
    </row>
    <row r="5" spans="1:8" ht="24" customHeight="1">
      <c r="A5" s="138"/>
      <c r="B5" s="140"/>
      <c r="C5" s="152" t="s">
        <v>47</v>
      </c>
      <c r="D5" s="152" t="s">
        <v>48</v>
      </c>
      <c r="E5" s="152" t="s">
        <v>49</v>
      </c>
      <c r="F5" s="152" t="s">
        <v>50</v>
      </c>
      <c r="G5" s="138"/>
      <c r="H5" s="136"/>
    </row>
    <row r="6" spans="1:8" ht="12.75">
      <c r="A6" s="138"/>
      <c r="B6" s="140"/>
      <c r="C6" s="77">
        <v>1</v>
      </c>
      <c r="D6" s="77">
        <f>C6+1</f>
        <v>2</v>
      </c>
      <c r="E6" s="46">
        <f>D6+1</f>
        <v>3</v>
      </c>
      <c r="F6" s="46">
        <f>E6+1</f>
        <v>4</v>
      </c>
      <c r="G6" s="138"/>
      <c r="H6" s="136"/>
    </row>
    <row r="7" spans="1:8" ht="53.25" customHeight="1">
      <c r="A7" s="138"/>
      <c r="B7" s="140"/>
      <c r="C7" s="171" t="s">
        <v>20</v>
      </c>
      <c r="D7" s="160" t="s">
        <v>51</v>
      </c>
      <c r="E7" s="125" t="s">
        <v>52</v>
      </c>
      <c r="F7" s="126" t="s">
        <v>169</v>
      </c>
      <c r="G7" s="138"/>
      <c r="H7" s="136"/>
    </row>
    <row r="8" spans="1:8" ht="19.5" customHeight="1">
      <c r="A8" s="138"/>
      <c r="B8" s="140"/>
      <c r="C8" s="171" t="s">
        <v>88</v>
      </c>
      <c r="D8" s="160" t="s">
        <v>142</v>
      </c>
      <c r="E8" s="125" t="s">
        <v>53</v>
      </c>
      <c r="F8" s="127">
        <v>10283.913</v>
      </c>
      <c r="G8" s="138"/>
      <c r="H8" s="136"/>
    </row>
    <row r="9" spans="1:8" ht="22.5">
      <c r="A9" s="138"/>
      <c r="B9" s="140"/>
      <c r="C9" s="171" t="s">
        <v>78</v>
      </c>
      <c r="D9" s="160" t="s">
        <v>143</v>
      </c>
      <c r="E9" s="125" t="s">
        <v>53</v>
      </c>
      <c r="F9" s="128">
        <f>SUM(F10:F10,F13:F16,F17,F18,F19:F19)</f>
        <v>10214.055</v>
      </c>
      <c r="G9" s="138"/>
      <c r="H9" s="136"/>
    </row>
    <row r="10" spans="1:9" ht="26.25" customHeight="1">
      <c r="A10" s="138"/>
      <c r="B10" s="140"/>
      <c r="C10" s="171" t="s">
        <v>54</v>
      </c>
      <c r="D10" s="162" t="s">
        <v>183</v>
      </c>
      <c r="E10" s="125" t="s">
        <v>53</v>
      </c>
      <c r="F10" s="127">
        <v>8651.872</v>
      </c>
      <c r="G10" s="138"/>
      <c r="H10" s="136"/>
      <c r="I10" s="151"/>
    </row>
    <row r="11" spans="1:8" ht="19.5" customHeight="1">
      <c r="A11" s="138"/>
      <c r="B11" s="140"/>
      <c r="C11" s="171" t="s">
        <v>188</v>
      </c>
      <c r="D11" s="163" t="s">
        <v>144</v>
      </c>
      <c r="E11" s="125" t="s">
        <v>53</v>
      </c>
      <c r="F11" s="127"/>
      <c r="G11" s="138"/>
      <c r="H11" s="136"/>
    </row>
    <row r="12" spans="1:8" ht="19.5" customHeight="1">
      <c r="A12" s="138"/>
      <c r="B12" s="140"/>
      <c r="C12" s="171" t="s">
        <v>189</v>
      </c>
      <c r="D12" s="163" t="s">
        <v>145</v>
      </c>
      <c r="E12" s="125" t="s">
        <v>53</v>
      </c>
      <c r="F12" s="127">
        <f>F10</f>
        <v>8651.872</v>
      </c>
      <c r="G12" s="138"/>
      <c r="H12" s="136"/>
    </row>
    <row r="13" spans="1:8" ht="19.5" customHeight="1">
      <c r="A13" s="138"/>
      <c r="B13" s="140"/>
      <c r="C13" s="171" t="s">
        <v>55</v>
      </c>
      <c r="D13" s="161" t="s">
        <v>146</v>
      </c>
      <c r="E13" s="125" t="s">
        <v>53</v>
      </c>
      <c r="F13" s="127">
        <v>670.633</v>
      </c>
      <c r="G13" s="138"/>
      <c r="H13" s="136"/>
    </row>
    <row r="14" spans="1:8" ht="19.5" customHeight="1">
      <c r="A14" s="138"/>
      <c r="B14" s="140"/>
      <c r="C14" s="171" t="s">
        <v>56</v>
      </c>
      <c r="D14" s="161" t="s">
        <v>147</v>
      </c>
      <c r="E14" s="125" t="s">
        <v>53</v>
      </c>
      <c r="F14" s="127">
        <v>202.531</v>
      </c>
      <c r="G14" s="138"/>
      <c r="H14" s="136"/>
    </row>
    <row r="15" spans="1:8" ht="19.5" customHeight="1">
      <c r="A15" s="138"/>
      <c r="B15" s="140"/>
      <c r="C15" s="171" t="s">
        <v>57</v>
      </c>
      <c r="D15" s="161" t="s">
        <v>148</v>
      </c>
      <c r="E15" s="125" t="s">
        <v>53</v>
      </c>
      <c r="F15" s="127">
        <v>37.51</v>
      </c>
      <c r="G15" s="138"/>
      <c r="H15" s="136"/>
    </row>
    <row r="16" spans="1:8" ht="19.5" customHeight="1">
      <c r="A16" s="138"/>
      <c r="B16" s="140"/>
      <c r="C16" s="171" t="s">
        <v>190</v>
      </c>
      <c r="D16" s="161" t="s">
        <v>149</v>
      </c>
      <c r="E16" s="125" t="s">
        <v>53</v>
      </c>
      <c r="F16" s="127">
        <v>34.999</v>
      </c>
      <c r="G16" s="138"/>
      <c r="H16" s="136"/>
    </row>
    <row r="17" spans="1:8" ht="19.5" customHeight="1">
      <c r="A17" s="138"/>
      <c r="B17" s="140"/>
      <c r="C17" s="171" t="s">
        <v>58</v>
      </c>
      <c r="D17" s="161" t="s">
        <v>61</v>
      </c>
      <c r="E17" s="125" t="s">
        <v>53</v>
      </c>
      <c r="F17" s="127">
        <v>158.69</v>
      </c>
      <c r="G17" s="138"/>
      <c r="H17" s="136"/>
    </row>
    <row r="18" spans="1:8" ht="19.5" customHeight="1">
      <c r="A18" s="138"/>
      <c r="B18" s="140"/>
      <c r="C18" s="171" t="s">
        <v>59</v>
      </c>
      <c r="D18" s="161" t="s">
        <v>62</v>
      </c>
      <c r="E18" s="125" t="s">
        <v>53</v>
      </c>
      <c r="F18" s="127">
        <v>247.541</v>
      </c>
      <c r="G18" s="138"/>
      <c r="H18" s="136"/>
    </row>
    <row r="19" spans="1:8" ht="27" customHeight="1">
      <c r="A19" s="138"/>
      <c r="B19" s="140"/>
      <c r="C19" s="171" t="s">
        <v>60</v>
      </c>
      <c r="D19" s="161" t="s">
        <v>186</v>
      </c>
      <c r="E19" s="125" t="s">
        <v>53</v>
      </c>
      <c r="F19" s="127">
        <v>210.279</v>
      </c>
      <c r="G19" s="138"/>
      <c r="H19" s="136"/>
    </row>
    <row r="20" spans="1:8" ht="19.5" customHeight="1">
      <c r="A20" s="138"/>
      <c r="B20" s="140"/>
      <c r="C20" s="171" t="s">
        <v>63</v>
      </c>
      <c r="D20" s="160" t="s">
        <v>150</v>
      </c>
      <c r="E20" s="125" t="s">
        <v>53</v>
      </c>
      <c r="F20" s="127">
        <v>69.858</v>
      </c>
      <c r="G20" s="138"/>
      <c r="H20" s="136"/>
    </row>
    <row r="21" spans="1:8" ht="19.5" customHeight="1">
      <c r="A21" s="138"/>
      <c r="B21" s="140"/>
      <c r="C21" s="171" t="s">
        <v>64</v>
      </c>
      <c r="D21" s="160" t="s">
        <v>151</v>
      </c>
      <c r="E21" s="125" t="s">
        <v>53</v>
      </c>
      <c r="F21" s="127">
        <v>55.887</v>
      </c>
      <c r="G21" s="138"/>
      <c r="H21" s="136"/>
    </row>
    <row r="22" spans="1:8" ht="31.5" customHeight="1">
      <c r="A22" s="138"/>
      <c r="B22" s="140"/>
      <c r="C22" s="171" t="s">
        <v>65</v>
      </c>
      <c r="D22" s="164" t="s">
        <v>184</v>
      </c>
      <c r="E22" s="169" t="s">
        <v>152</v>
      </c>
      <c r="F22" s="167">
        <f>SUM(F23:F24)</f>
        <v>324.67148499999996</v>
      </c>
      <c r="G22" s="138"/>
      <c r="H22" s="136"/>
    </row>
    <row r="23" spans="1:8" ht="19.5" customHeight="1">
      <c r="A23" s="138"/>
      <c r="B23" s="140"/>
      <c r="C23" s="171" t="s">
        <v>79</v>
      </c>
      <c r="D23" s="161" t="s">
        <v>144</v>
      </c>
      <c r="E23" s="169" t="s">
        <v>152</v>
      </c>
      <c r="F23" s="168"/>
      <c r="G23" s="138"/>
      <c r="H23" s="136"/>
    </row>
    <row r="24" spans="1:8" ht="19.5" customHeight="1">
      <c r="A24" s="138"/>
      <c r="B24" s="140"/>
      <c r="C24" s="171" t="s">
        <v>89</v>
      </c>
      <c r="D24" s="161" t="s">
        <v>145</v>
      </c>
      <c r="E24" s="169" t="s">
        <v>152</v>
      </c>
      <c r="F24" s="168">
        <f>324671.485/1000</f>
        <v>324.67148499999996</v>
      </c>
      <c r="G24" s="138"/>
      <c r="H24" s="136"/>
    </row>
    <row r="25" spans="1:8" ht="22.5" customHeight="1">
      <c r="A25" s="138"/>
      <c r="B25" s="140"/>
      <c r="C25" s="171" t="s">
        <v>66</v>
      </c>
      <c r="D25" s="160" t="s">
        <v>185</v>
      </c>
      <c r="E25" s="169" t="s">
        <v>152</v>
      </c>
      <c r="F25" s="168">
        <f>231092.66/1000</f>
        <v>231.09266</v>
      </c>
      <c r="G25" s="138"/>
      <c r="H25" s="136"/>
    </row>
    <row r="26" spans="1:8" ht="19.5" customHeight="1">
      <c r="A26" s="138"/>
      <c r="B26" s="140"/>
      <c r="C26" s="171" t="s">
        <v>191</v>
      </c>
      <c r="D26" s="161" t="s">
        <v>70</v>
      </c>
      <c r="E26" s="169" t="s">
        <v>152</v>
      </c>
      <c r="F26" s="170">
        <f>F25-F27</f>
        <v>231.037282</v>
      </c>
      <c r="G26" s="138"/>
      <c r="H26" s="136"/>
    </row>
    <row r="27" spans="1:8" ht="19.5" customHeight="1">
      <c r="A27" s="138"/>
      <c r="B27" s="140"/>
      <c r="C27" s="171" t="s">
        <v>192</v>
      </c>
      <c r="D27" s="161" t="s">
        <v>71</v>
      </c>
      <c r="E27" s="169" t="s">
        <v>152</v>
      </c>
      <c r="F27" s="170">
        <f>0.055378</f>
        <v>0.055378</v>
      </c>
      <c r="G27" s="138"/>
      <c r="H27" s="136"/>
    </row>
    <row r="28" spans="1:8" ht="19.5" customHeight="1">
      <c r="A28" s="138"/>
      <c r="B28" s="140"/>
      <c r="C28" s="171" t="s">
        <v>67</v>
      </c>
      <c r="D28" s="160" t="s">
        <v>74</v>
      </c>
      <c r="E28" s="125" t="s">
        <v>75</v>
      </c>
      <c r="F28" s="166">
        <v>3.559</v>
      </c>
      <c r="G28" s="138"/>
      <c r="H28" s="136"/>
    </row>
    <row r="29" spans="1:8" ht="19.5" customHeight="1">
      <c r="A29" s="138"/>
      <c r="B29" s="140"/>
      <c r="C29" s="172"/>
      <c r="D29" s="165"/>
      <c r="E29" s="47"/>
      <c r="F29" s="48"/>
      <c r="G29" s="138"/>
      <c r="H29" s="136"/>
    </row>
    <row r="30" spans="1:8" ht="27.75" customHeight="1">
      <c r="A30" s="138"/>
      <c r="B30" s="140"/>
      <c r="C30" s="173" t="s">
        <v>76</v>
      </c>
      <c r="D30" s="234" t="s">
        <v>77</v>
      </c>
      <c r="E30" s="234"/>
      <c r="F30" s="234"/>
      <c r="G30" s="235"/>
      <c r="H30" s="136"/>
    </row>
    <row r="31" spans="1:8" ht="19.5" customHeight="1">
      <c r="A31" s="138"/>
      <c r="B31" s="156"/>
      <c r="C31" s="157"/>
      <c r="D31" s="157"/>
      <c r="E31" s="157"/>
      <c r="F31" s="157"/>
      <c r="G31" s="158"/>
      <c r="H31" s="136"/>
    </row>
    <row r="32" ht="19.5" customHeight="1"/>
    <row r="34" ht="15.75" customHeight="1"/>
    <row r="38" spans="2:7" s="136" customFormat="1" ht="19.5" customHeight="1">
      <c r="B38" s="131"/>
      <c r="C38" s="131"/>
      <c r="D38" s="131"/>
      <c r="E38" s="131"/>
      <c r="F38" s="131"/>
      <c r="G38" s="131"/>
    </row>
  </sheetData>
  <mergeCells count="2">
    <mergeCell ref="B2:G2"/>
    <mergeCell ref="D30:G30"/>
  </mergeCells>
  <dataValidations count="5">
    <dataValidation type="textLength" operator="lessThanOrEqual" allowBlank="1" showInputMessage="1" showErrorMessage="1" sqref="F29">
      <formula1>300</formula1>
    </dataValidation>
    <dataValidation type="decimal" allowBlank="1" showInputMessage="1" showErrorMessage="1" error="Значение должно быть действительным числом" sqref="F26:F27 F17:F22">
      <formula1>-999999999</formula1>
      <formula2>999999999999</formula2>
    </dataValidation>
    <dataValidation type="decimal" allowBlank="1" showErrorMessage="1" errorTitle="Ошибка" error="Допускается ввод только неотрицательных чисел!" sqref="F28 F10:F16 F23:F25">
      <formula1>0</formula1>
      <formula2>9.99999999999999E+23</formula2>
    </dataValidation>
    <dataValidation type="decimal" allowBlank="1" showInputMessage="1" showErrorMessage="1" sqref="F9">
      <formula1>-999999999</formula1>
      <formula2>999999999999</formula2>
    </dataValidation>
    <dataValidation type="decimal" allowBlank="1" showErrorMessage="1" errorTitle="Ошибка" error="Допускается ввод только действительных чисел!" sqref="F8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KazadaevaEB</cp:lastModifiedBy>
  <dcterms:created xsi:type="dcterms:W3CDTF">1996-10-08T23:32:33Z</dcterms:created>
  <dcterms:modified xsi:type="dcterms:W3CDTF">2011-12-23T05:44:48Z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-1621367753</vt:i4>
  </property>
  <property fmtid="{D5CDD505-2E9C-101B-9397-08002B2CF9AE}" pid="3" name="_NewReviewCycle">
    <vt:lpwstr/>
  </property>
  <property fmtid="{D5CDD505-2E9C-101B-9397-08002B2CF9AE}" pid="4" name="_EmailSubject">
    <vt:lpwstr>Раскрытие информации</vt:lpwstr>
  </property>
  <property fmtid="{D5CDD505-2E9C-101B-9397-08002B2CF9AE}" pid="5" name="_AuthorEmail">
    <vt:lpwstr>KazadaevaEB@stgres.ru</vt:lpwstr>
  </property>
  <property fmtid="{D5CDD505-2E9C-101B-9397-08002B2CF9AE}" pid="6" name="_AuthorEmailDisplayName">
    <vt:lpwstr>Казадаева Евгения Борисовна</vt:lpwstr>
  </property>
  <property fmtid="{D5CDD505-2E9C-101B-9397-08002B2CF9AE}" pid="7" name="_PreviousAdHocReviewCycleID">
    <vt:i4>1990224921</vt:i4>
  </property>
</Properties>
</file>