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5240" windowHeight="12465" tabRatio="814" activeTab="2"/>
  </bookViews>
  <sheets>
    <sheet name="Ф. 2.1" sheetId="1" r:id="rId1"/>
    <sheet name="Ф. 2.7" sheetId="2" r:id="rId2"/>
    <sheet name="Ф. 2.8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<sst xmlns="http://schemas.openxmlformats.org/spreadsheetml/2006/main" count="70" uniqueCount="64">
  <si>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</si>
  <si>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</si>
  <si>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</si>
  <si>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</si>
  <si>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</si>
  <si>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</si>
  <si>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</si>
  <si>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</si>
  <si>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 (штук)</t>
  </si>
  <si>
    <t>Форма 2.7. Информация об основных показателях финансово-хозяйственной деятельности регулируемой организации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</si>
  <si>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</si>
  <si>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</si>
  <si>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</si>
  <si>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</si>
  <si>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</si>
  <si>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</si>
  <si>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</si>
  <si>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</si>
  <si>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</si>
  <si>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</si>
  <si>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</si>
  <si>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</si>
  <si>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</si>
  <si>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</si>
  <si>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</si>
  <si>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</si>
  <si>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</si>
  <si>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</si>
  <si>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</si>
  <si>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</si>
  <si>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</si>
  <si>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</si>
  <si>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</si>
  <si>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</si>
  <si>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</si>
  <si>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</si>
  <si>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</si>
  <si>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</si>
  <si>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</si>
  <si>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</si>
  <si>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2.8. Информация об основных потребительских характеристиках</t>
  </si>
  <si>
    <t>регулируемых товаров и услуг регулируемых организаций и их соответствии установленным требованиям</t>
  </si>
  <si>
    <t>Форма 2.1. Общая информация о регулируемой организации</t>
  </si>
  <si>
    <t>филиал ОАО "ОГК-2" - Череповецкая ГРЭС</t>
  </si>
  <si>
    <t>Шакиров Марат Шавкатович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</si>
  <si>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</si>
  <si>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162510, РФ, Вологодская обл., п.Кадуй, ул. Промышленная, д.2</t>
  </si>
  <si>
    <t xml:space="preserve">Официальный сайт регулируемой организации в сети «Интернет» 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</si>
  <si>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</si>
  <si>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</si>
  <si>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</si>
  <si>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</si>
  <si>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</si>
  <si>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Протяженность водопроводных сетей (в однотрубном исчислении) (километров)</t>
  </si>
  <si>
    <t>1) Выручка от регулируемой деятельности (тыс. рублей) с разбивкой по видам деятельности</t>
  </si>
  <si>
    <t xml:space="preserve">2) Себестоимость производимых товаров (оказываемых услуг) по регулируемому виду деятельности (тыс. рублей), включая: </t>
  </si>
  <si>
    <t>к) расходы на капитальный и текущий ремонт основных производственных средств(в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</si>
  <si>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</si>
  <si>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</si>
  <si>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</si>
  <si>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деятельности(тыс. рублей)</t>
  </si>
  <si>
    <t>10) Объем отпущенной потребителям воды, определенном по приборам учета и расчетным путем (по нормативам потребления)(тыс. куб. метров)</t>
  </si>
  <si>
    <t xml:space="preserve">1052600002180 свидетельство от 09.03.2005 </t>
  </si>
  <si>
    <t>13) Удельный расход электроэнергии на подачу воды в сеть (кВт·ч/куб.м)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</si>
</sst>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1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7" fillId="0" borderId="11" xfId="42" applyBorder="1" applyAlignment="1">
      <alignment horizontal="left" vertical="center" wrapText="1" indent="1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Font="1" applyBorder="1" applyAlignment="1">
      <alignment/>
    </xf>
    <xf numFmtId="43" fontId="0" fillId="0" borderId="10" xfId="6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3\&#1060;&#1072;&#1082;&#1090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Производство"/>
      <sheetName val="Водный налог"/>
      <sheetName val="Топливо"/>
      <sheetName val="числ-ть"/>
      <sheetName val="Вода"/>
      <sheetName val="Стоки"/>
      <sheetName val="Подпитка"/>
      <sheetName val="конденсат"/>
      <sheetName val="прочая реализация"/>
      <sheetName val="тэ"/>
      <sheetName val="ээ"/>
      <sheetName val="контроль"/>
      <sheetName val="прочая"/>
    </sheetNames>
    <sheetDataSet>
      <sheetData sheetId="0">
        <row r="24">
          <cell r="AO24">
            <v>14297.470020000002</v>
          </cell>
        </row>
      </sheetData>
      <sheetData sheetId="1">
        <row r="35">
          <cell r="AB35">
            <v>1667.3930000000003</v>
          </cell>
        </row>
        <row r="36">
          <cell r="AB36">
            <v>111.76199999999999</v>
          </cell>
        </row>
        <row r="37">
          <cell r="AB37">
            <v>142.002</v>
          </cell>
        </row>
        <row r="40">
          <cell r="AB40">
            <v>921.2171000000001</v>
          </cell>
        </row>
      </sheetData>
      <sheetData sheetId="5">
        <row r="18">
          <cell r="B18">
            <v>4765.06215</v>
          </cell>
        </row>
        <row r="34">
          <cell r="B34">
            <v>1246.3436070373136</v>
          </cell>
        </row>
        <row r="35">
          <cell r="B35">
            <v>6132.503221703889</v>
          </cell>
        </row>
        <row r="36">
          <cell r="B36">
            <v>3097.422387307821</v>
          </cell>
        </row>
        <row r="41">
          <cell r="B41">
            <v>12544.518618776412</v>
          </cell>
          <cell r="E41">
            <v>841.4000672772718</v>
          </cell>
        </row>
        <row r="44">
          <cell r="B44">
            <v>3782.2877455164407</v>
          </cell>
          <cell r="E44">
            <v>252.81863356186534</v>
          </cell>
        </row>
        <row r="48">
          <cell r="B48">
            <v>3443.4479492259725</v>
          </cell>
        </row>
        <row r="126">
          <cell r="B126">
            <v>38602.75168816652</v>
          </cell>
          <cell r="G126">
            <v>21264.009874964646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7.8515625" style="0" customWidth="1"/>
    <col min="2" max="2" width="38.421875" style="4" bestFit="1" customWidth="1"/>
  </cols>
  <sheetData>
    <row r="1" spans="1:2" ht="12.75">
      <c r="A1" s="13" t="s">
        <v>42</v>
      </c>
      <c r="B1" s="13"/>
    </row>
    <row r="3" spans="1:2" ht="31.5" customHeight="1">
      <c r="A3" s="3" t="s">
        <v>0</v>
      </c>
      <c r="B3" s="5" t="s">
        <v>43</v>
      </c>
    </row>
    <row r="4" spans="1:2" ht="26.25" customHeight="1">
      <c r="A4" s="3" t="s">
        <v>1</v>
      </c>
      <c r="B4" s="5" t="s">
        <v>44</v>
      </c>
    </row>
    <row r="5" spans="1:2" ht="63">
      <c r="A5" s="3" t="s">
        <v>45</v>
      </c>
      <c r="B5" s="6" t="s">
        <v>62</v>
      </c>
    </row>
    <row r="6" spans="1:2" ht="31.5" customHeight="1">
      <c r="A6" s="3" t="s">
        <v>2</v>
      </c>
      <c r="B6" s="5" t="s">
        <v>46</v>
      </c>
    </row>
    <row r="7" spans="1:2" ht="31.5" customHeight="1">
      <c r="A7" s="3" t="s">
        <v>3</v>
      </c>
      <c r="B7" s="5" t="s">
        <v>46</v>
      </c>
    </row>
    <row r="8" spans="1:2" ht="31.5" customHeight="1">
      <c r="A8" s="3" t="s">
        <v>4</v>
      </c>
      <c r="B8" s="7" t="s">
        <v>48</v>
      </c>
    </row>
    <row r="9" spans="1:2" ht="31.5" customHeight="1">
      <c r="A9" s="3" t="s">
        <v>47</v>
      </c>
      <c r="B9" s="8" t="s">
        <v>49</v>
      </c>
    </row>
    <row r="10" spans="1:2" ht="31.5" customHeight="1">
      <c r="A10" s="3" t="s">
        <v>5</v>
      </c>
      <c r="B10" s="8" t="s">
        <v>50</v>
      </c>
    </row>
    <row r="11" spans="1:2" ht="31.5" customHeight="1">
      <c r="A11" s="3" t="s">
        <v>6</v>
      </c>
      <c r="B11" s="7" t="s">
        <v>51</v>
      </c>
    </row>
    <row r="12" spans="1:2" ht="31.5" customHeight="1">
      <c r="A12" s="3" t="s">
        <v>7</v>
      </c>
      <c r="B12" s="7" t="s">
        <v>52</v>
      </c>
    </row>
    <row r="13" spans="1:2" ht="31.5" customHeight="1">
      <c r="A13" s="3" t="s">
        <v>53</v>
      </c>
      <c r="B13" s="5">
        <v>16</v>
      </c>
    </row>
    <row r="14" spans="1:2" ht="31.5" customHeight="1">
      <c r="A14" s="3" t="s">
        <v>8</v>
      </c>
      <c r="B14" s="5">
        <v>0</v>
      </c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6">
      <selection activeCell="B21" sqref="B21"/>
    </sheetView>
  </sheetViews>
  <sheetFormatPr defaultColWidth="9.140625" defaultRowHeight="12.75"/>
  <cols>
    <col min="1" max="1" width="91.7109375" style="0" customWidth="1"/>
    <col min="2" max="2" width="33.7109375" style="10" customWidth="1"/>
  </cols>
  <sheetData>
    <row r="1" spans="1:2" ht="12.75">
      <c r="A1" s="13" t="s">
        <v>9</v>
      </c>
      <c r="B1" s="13"/>
    </row>
    <row r="3" spans="1:2" ht="31.5">
      <c r="A3" s="3" t="s">
        <v>54</v>
      </c>
      <c r="B3" s="9">
        <f>'[1]Выручка'!$AO$24</f>
        <v>14297.470020000002</v>
      </c>
    </row>
    <row r="4" spans="1:2" ht="31.5">
      <c r="A4" s="3" t="s">
        <v>55</v>
      </c>
      <c r="B4" s="9">
        <f>'[1]Вода'!$B$126</f>
        <v>38602.75168816652</v>
      </c>
    </row>
    <row r="5" spans="1:2" ht="31.5">
      <c r="A5" s="3" t="s">
        <v>10</v>
      </c>
      <c r="B5" s="9">
        <v>0</v>
      </c>
    </row>
    <row r="6" spans="1:2" ht="47.25">
      <c r="A6" s="3" t="s">
        <v>11</v>
      </c>
      <c r="B6" s="9">
        <v>0</v>
      </c>
    </row>
    <row r="7" spans="1:2" ht="15.75">
      <c r="A7" s="3" t="s">
        <v>12</v>
      </c>
      <c r="B7" s="9">
        <f>'[1]Вода'!$B$18</f>
        <v>4765.06215</v>
      </c>
    </row>
    <row r="8" spans="1:2" ht="31.5">
      <c r="A8" s="3" t="s">
        <v>13</v>
      </c>
      <c r="B8" s="9">
        <f>'[1]Вода'!$B$41+'[1]Вода'!$B$44-B9</f>
        <v>15232.587663453716</v>
      </c>
    </row>
    <row r="9" spans="1:2" ht="31.5">
      <c r="A9" s="3" t="s">
        <v>14</v>
      </c>
      <c r="B9" s="9">
        <f>'[1]Вода'!$E$41+'[1]Вода'!$E$44</f>
        <v>1094.218700839137</v>
      </c>
    </row>
    <row r="10" spans="1:2" ht="15.75">
      <c r="A10" s="3" t="s">
        <v>15</v>
      </c>
      <c r="B10" s="9">
        <f>'[1]Вода'!$B$48</f>
        <v>3443.4479492259725</v>
      </c>
    </row>
    <row r="11" spans="1:2" ht="31.5">
      <c r="A11" s="3" t="s">
        <v>16</v>
      </c>
      <c r="B11" s="9">
        <v>0</v>
      </c>
    </row>
    <row r="12" spans="1:2" ht="31.5">
      <c r="A12" s="3" t="s">
        <v>17</v>
      </c>
      <c r="B12" s="9">
        <v>0</v>
      </c>
    </row>
    <row r="13" spans="1:2" ht="31.5">
      <c r="A13" s="3" t="s">
        <v>18</v>
      </c>
      <c r="B13" s="9">
        <v>0</v>
      </c>
    </row>
    <row r="14" spans="1:2" ht="63">
      <c r="A14" s="3" t="s">
        <v>56</v>
      </c>
      <c r="B14" s="9">
        <f>'[1]Вода'!$B$34+'[1]Вода'!$B$36</f>
        <v>4343.7659943451345</v>
      </c>
    </row>
    <row r="15" spans="1:2" ht="78.75">
      <c r="A15" s="3" t="s">
        <v>57</v>
      </c>
      <c r="B15" s="9">
        <f>'[1]Вода'!$B$35-'[1]Вода'!$B$36</f>
        <v>3035.080834396068</v>
      </c>
    </row>
    <row r="16" spans="1:2" ht="63">
      <c r="A16" s="3" t="s">
        <v>19</v>
      </c>
      <c r="B16" s="9">
        <f>B4-B5-B6-B7-B8-B9-B10-B11-B12-B13-B14-B15</f>
        <v>6688.588395906495</v>
      </c>
    </row>
    <row r="17" spans="1:2" ht="47.25">
      <c r="A17" s="3" t="s">
        <v>58</v>
      </c>
      <c r="B17" s="9">
        <v>0</v>
      </c>
    </row>
    <row r="18" spans="1:2" ht="31.5">
      <c r="A18" s="3" t="s">
        <v>59</v>
      </c>
      <c r="B18" s="9">
        <v>0</v>
      </c>
    </row>
    <row r="19" spans="1:2" ht="31.5">
      <c r="A19" s="3" t="s">
        <v>60</v>
      </c>
      <c r="B19" s="9">
        <f>B3-'[1]Вода'!$G$126</f>
        <v>-6966.539854964643</v>
      </c>
    </row>
    <row r="20" spans="1:2" ht="47.25">
      <c r="A20" s="3" t="s">
        <v>20</v>
      </c>
      <c r="B20" s="11">
        <v>0</v>
      </c>
    </row>
    <row r="21" spans="1:2" ht="15.75">
      <c r="A21" s="3" t="s">
        <v>21</v>
      </c>
      <c r="B21" s="9">
        <f>'[1]Производство'!$AB$35</f>
        <v>1667.3930000000003</v>
      </c>
    </row>
    <row r="22" spans="1:2" ht="15.75">
      <c r="A22" s="3" t="s">
        <v>22</v>
      </c>
      <c r="B22" s="9">
        <v>0</v>
      </c>
    </row>
    <row r="23" spans="1:2" ht="15.75">
      <c r="A23" s="3" t="s">
        <v>23</v>
      </c>
      <c r="B23" s="9">
        <f>B21</f>
        <v>1667.3930000000003</v>
      </c>
    </row>
    <row r="24" spans="1:2" ht="31.5">
      <c r="A24" s="3" t="s">
        <v>61</v>
      </c>
      <c r="B24" s="9">
        <f>'[1]Производство'!$AB$40</f>
        <v>921.2171000000001</v>
      </c>
    </row>
    <row r="25" spans="1:2" ht="15.75">
      <c r="A25" s="3" t="s">
        <v>24</v>
      </c>
      <c r="B25" s="9">
        <v>0</v>
      </c>
    </row>
    <row r="26" spans="1:2" ht="15.75">
      <c r="A26" s="3" t="s">
        <v>25</v>
      </c>
      <c r="B26" s="9">
        <v>34</v>
      </c>
    </row>
    <row r="27" spans="1:2" ht="15.75">
      <c r="A27" s="3" t="s">
        <v>63</v>
      </c>
      <c r="B27" s="9">
        <v>0.7405064613658348</v>
      </c>
    </row>
    <row r="28" spans="1:2" ht="31.5">
      <c r="A28" s="3" t="s">
        <v>26</v>
      </c>
      <c r="B28" s="9">
        <f>'[1]Производство'!$AB$37+'[1]Производство'!$AB$37+'[1]Производство'!$AB$36</f>
        <v>395.766</v>
      </c>
    </row>
    <row r="29" spans="1:2" ht="31.5">
      <c r="A29" s="3" t="s">
        <v>27</v>
      </c>
      <c r="B29" s="9">
        <v>55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3" t="s">
        <v>40</v>
      </c>
      <c r="B1" s="13"/>
    </row>
    <row r="2" spans="1:2" ht="12.75">
      <c r="A2" s="13" t="s">
        <v>41</v>
      </c>
      <c r="B2" s="13"/>
    </row>
    <row r="4" spans="1:2" ht="31.5" customHeight="1">
      <c r="A4" s="2" t="s">
        <v>28</v>
      </c>
      <c r="B4" s="12">
        <v>0</v>
      </c>
    </row>
    <row r="5" spans="1:2" ht="31.5" customHeight="1">
      <c r="A5" s="1" t="s">
        <v>29</v>
      </c>
      <c r="B5" s="12">
        <v>0</v>
      </c>
    </row>
    <row r="6" spans="1:2" ht="31.5" customHeight="1">
      <c r="A6" s="2" t="s">
        <v>30</v>
      </c>
      <c r="B6" s="12">
        <v>0</v>
      </c>
    </row>
    <row r="7" spans="1:2" ht="31.5" customHeight="1">
      <c r="A7" s="1" t="s">
        <v>31</v>
      </c>
      <c r="B7" s="12">
        <v>45760</v>
      </c>
    </row>
    <row r="8" spans="1:2" ht="31.5" customHeight="1">
      <c r="A8" s="1" t="s">
        <v>32</v>
      </c>
      <c r="B8" s="12">
        <v>5840</v>
      </c>
    </row>
    <row r="9" spans="1:2" ht="31.5" customHeight="1">
      <c r="A9" s="1" t="s">
        <v>33</v>
      </c>
      <c r="B9" s="12">
        <v>2920</v>
      </c>
    </row>
    <row r="10" spans="1:2" ht="31.5" customHeight="1">
      <c r="A10" s="1" t="s">
        <v>34</v>
      </c>
      <c r="B10" s="12">
        <v>36500</v>
      </c>
    </row>
    <row r="11" spans="1:2" ht="15.75">
      <c r="A11" s="1" t="s">
        <v>35</v>
      </c>
      <c r="B11" s="12">
        <v>250</v>
      </c>
    </row>
    <row r="12" spans="1:2" ht="15.75">
      <c r="A12" s="1" t="s">
        <v>36</v>
      </c>
      <c r="B12" s="12">
        <v>250</v>
      </c>
    </row>
    <row r="13" spans="1:2" ht="31.5">
      <c r="A13" s="1" t="s">
        <v>37</v>
      </c>
      <c r="B13" s="12">
        <v>0</v>
      </c>
    </row>
    <row r="14" spans="1:2" ht="15.75">
      <c r="A14" s="1" t="s">
        <v>32</v>
      </c>
      <c r="B14" s="12">
        <v>0</v>
      </c>
    </row>
    <row r="15" spans="1:2" ht="15.75">
      <c r="A15" s="1" t="s">
        <v>33</v>
      </c>
      <c r="B15" s="12">
        <v>0</v>
      </c>
    </row>
    <row r="16" spans="1:2" ht="31.5">
      <c r="A16" s="1" t="s">
        <v>34</v>
      </c>
      <c r="B16" s="12">
        <v>0</v>
      </c>
    </row>
    <row r="17" spans="1:2" ht="15.75">
      <c r="A17" s="1" t="s">
        <v>35</v>
      </c>
      <c r="B17" s="12">
        <v>0</v>
      </c>
    </row>
    <row r="18" spans="1:2" ht="15.75">
      <c r="A18" s="1" t="s">
        <v>36</v>
      </c>
      <c r="B18" s="12">
        <v>0</v>
      </c>
    </row>
    <row r="19" spans="1:2" ht="31.5">
      <c r="A19" s="1" t="s">
        <v>38</v>
      </c>
      <c r="B19" s="12">
        <v>0</v>
      </c>
    </row>
    <row r="20" spans="1:2" ht="15.75">
      <c r="A20" s="1" t="s">
        <v>39</v>
      </c>
      <c r="B20" s="12"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dcterms:created xsi:type="dcterms:W3CDTF">2014-02-18T09:47:48Z</dcterms:created>
  <dcterms:modified xsi:type="dcterms:W3CDTF">2014-04-01T13:39:56Z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